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5"/>
  </bookViews>
  <sheets>
    <sheet name="出場ﾁｰﾑ" sheetId="1" r:id="rId1"/>
    <sheet name="１次予選 初日" sheetId="2" r:id="rId2"/>
    <sheet name="１次予選　2日目" sheetId="3" r:id="rId3"/>
    <sheet name="星取表" sheetId="4" r:id="rId4"/>
    <sheet name="決勝Ｔ・交流戦" sheetId="5" r:id="rId5"/>
    <sheet name="決勝Ｔ表" sheetId="6" r:id="rId6"/>
  </sheets>
  <externalReferences>
    <externalReference r:id="rId9"/>
  </externalReferences>
  <definedNames>
    <definedName name="_xlnm.Print_Area" localSheetId="2">'１次予選　2日目'!$A$1:$V$64</definedName>
    <definedName name="_xlnm.Print_Area" localSheetId="5">'決勝Ｔ表'!#REF!</definedName>
  </definedNames>
  <calcPr fullCalcOnLoad="1"/>
</workbook>
</file>

<file path=xl/sharedStrings.xml><?xml version="1.0" encoding="utf-8"?>
<sst xmlns="http://schemas.openxmlformats.org/spreadsheetml/2006/main" count="1705" uniqueCount="697">
  <si>
    <t>Ａ３</t>
  </si>
  <si>
    <t>Ａ1</t>
  </si>
  <si>
    <t>Ａ2</t>
  </si>
  <si>
    <t>Ａ3</t>
  </si>
  <si>
    <t>Ａ4</t>
  </si>
  <si>
    <t>Ａ5</t>
  </si>
  <si>
    <t>会場</t>
  </si>
  <si>
    <t>※</t>
  </si>
  <si>
    <t>グループ</t>
  </si>
  <si>
    <t>№</t>
  </si>
  <si>
    <t>Ａ４</t>
  </si>
  <si>
    <t>Ｂ２</t>
  </si>
  <si>
    <t>Ｂ３</t>
  </si>
  <si>
    <t>Ｂ４</t>
  </si>
  <si>
    <t>Ｂ５</t>
  </si>
  <si>
    <t>Ｃ2</t>
  </si>
  <si>
    <t>Ｃ3</t>
  </si>
  <si>
    <t>Ｃ4</t>
  </si>
  <si>
    <t>Ｃ5</t>
  </si>
  <si>
    <t>Ｄ2</t>
  </si>
  <si>
    <t>Ｄ3</t>
  </si>
  <si>
    <t>Ｄ4</t>
  </si>
  <si>
    <t>Ｄ5</t>
  </si>
  <si>
    <t>Ｅ2</t>
  </si>
  <si>
    <t>Ｅ3</t>
  </si>
  <si>
    <t>Ｅ4</t>
  </si>
  <si>
    <t>Ｅ5</t>
  </si>
  <si>
    <t>Ｆ2</t>
  </si>
  <si>
    <t>Ｆ3</t>
  </si>
  <si>
    <t>Ｆ4</t>
  </si>
  <si>
    <t>Ｆ5</t>
  </si>
  <si>
    <t>Ｇ2</t>
  </si>
  <si>
    <t>Ｇ3</t>
  </si>
  <si>
    <t>Ｇ4</t>
  </si>
  <si>
    <t>Ｇ5</t>
  </si>
  <si>
    <t>Ｈ2</t>
  </si>
  <si>
    <t>Ｈ3</t>
  </si>
  <si>
    <t>Ｈ4</t>
  </si>
  <si>
    <t>Ｈ5</t>
  </si>
  <si>
    <t>Ａ２</t>
  </si>
  <si>
    <t>Ａ５</t>
  </si>
  <si>
    <t>Ａ2</t>
  </si>
  <si>
    <t>Ｂ３</t>
  </si>
  <si>
    <t>Ｂ４</t>
  </si>
  <si>
    <t>Ｂ1</t>
  </si>
  <si>
    <t>Ｂ２</t>
  </si>
  <si>
    <t>Ｂ５</t>
  </si>
  <si>
    <t>Ｃ３</t>
  </si>
  <si>
    <t>Ｃ４</t>
  </si>
  <si>
    <t>Ｃ２</t>
  </si>
  <si>
    <t>Ｃ５</t>
  </si>
  <si>
    <t>Ｄ４</t>
  </si>
  <si>
    <t>Ｄ２</t>
  </si>
  <si>
    <t>Ｄ５</t>
  </si>
  <si>
    <t>Ｄ３</t>
  </si>
  <si>
    <t>Ｅ</t>
  </si>
  <si>
    <t>Ｅ４</t>
  </si>
  <si>
    <t>Ｅ２</t>
  </si>
  <si>
    <t>Ｅ５</t>
  </si>
  <si>
    <t>Ｆ</t>
  </si>
  <si>
    <t>Ｅ３</t>
  </si>
  <si>
    <t>Ｆ４</t>
  </si>
  <si>
    <t>Ｆ２</t>
  </si>
  <si>
    <t>Ｆ５</t>
  </si>
  <si>
    <t>Ｆ３</t>
  </si>
  <si>
    <t>Ｇ</t>
  </si>
  <si>
    <t>Ｇ４</t>
  </si>
  <si>
    <t>Ｇ２</t>
  </si>
  <si>
    <t>Ｇ５</t>
  </si>
  <si>
    <t>Ｇ３</t>
  </si>
  <si>
    <t>Ｈ</t>
  </si>
  <si>
    <t>Ｈ４</t>
  </si>
  <si>
    <t>Ｈ２</t>
  </si>
  <si>
    <t>Ｈ５</t>
  </si>
  <si>
    <t>Ｈ３</t>
  </si>
  <si>
    <t>順位</t>
  </si>
  <si>
    <t>勝点</t>
  </si>
  <si>
    <t>番号</t>
  </si>
  <si>
    <t>チーム名</t>
  </si>
  <si>
    <t>チーム表示</t>
  </si>
  <si>
    <t>アバンツァーレ仙台ＳＣ</t>
  </si>
  <si>
    <t>Ｂ１</t>
  </si>
  <si>
    <t>Ｃ1</t>
  </si>
  <si>
    <t>Ｄ1</t>
  </si>
  <si>
    <t>Ｅ1</t>
  </si>
  <si>
    <t>Ｆ1</t>
  </si>
  <si>
    <t>Ｇ1</t>
  </si>
  <si>
    <t>Ｈ1</t>
  </si>
  <si>
    <t>Ａ</t>
  </si>
  <si>
    <t>Ｂ</t>
  </si>
  <si>
    <t>C</t>
  </si>
  <si>
    <t>Ｄ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</si>
  <si>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</si>
  <si>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</si>
  <si>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</si>
  <si>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</si>
  <si>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</si>
  <si>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</si>
  <si>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</si>
  <si>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</si>
  <si>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Ａ6</t>
  </si>
  <si>
    <t>Ｅ6</t>
  </si>
  <si>
    <t>Ｂ６</t>
  </si>
  <si>
    <t>Ｃ６</t>
  </si>
  <si>
    <t>Ｄ６</t>
  </si>
  <si>
    <t>Ｆ６</t>
  </si>
  <si>
    <t>Ｇ６</t>
  </si>
  <si>
    <t>Ｈ６</t>
  </si>
  <si>
    <t>Ａ６</t>
  </si>
  <si>
    <t>ＶＳ</t>
  </si>
  <si>
    <t>順位決定　①勝点（勝-3、分-1、負-0）②得失点　③総得点　④当該チーム成績　⑤ＰＫ戦（５人制）</t>
  </si>
  <si>
    <t>審判（副審）割当　　第1試合は第６試合の両チーム、その後は前試合の両チームで行う。</t>
  </si>
  <si>
    <t>Ｃ１</t>
  </si>
  <si>
    <t>Ｄ１</t>
  </si>
  <si>
    <t>Ｅ１</t>
  </si>
  <si>
    <t>Ｅ６</t>
  </si>
  <si>
    <t>Ｆ１</t>
  </si>
  <si>
    <t>Ｇ１</t>
  </si>
  <si>
    <t>Ｈ１</t>
  </si>
  <si>
    <t>C３</t>
  </si>
  <si>
    <t>宮城県サッカースポーツ少年団フェスティバル</t>
  </si>
  <si>
    <t>得失</t>
  </si>
  <si>
    <t>Aグループ</t>
  </si>
  <si>
    <t>Eグループ</t>
  </si>
  <si>
    <t>Cグループ</t>
  </si>
  <si>
    <t>Gグループ</t>
  </si>
  <si>
    <t>Dグループ</t>
  </si>
  <si>
    <t>Hグループ</t>
  </si>
  <si>
    <t>地区別</t>
  </si>
  <si>
    <t>連絡責任者</t>
  </si>
  <si>
    <t>郵便番号</t>
  </si>
  <si>
    <t>連　　絡　　先</t>
  </si>
  <si>
    <t>電話番号</t>
  </si>
  <si>
    <t>ＳＳＳ札幌</t>
  </si>
  <si>
    <t>暁星アストラ</t>
  </si>
  <si>
    <t>小菅ＳＣ</t>
  </si>
  <si>
    <t>青森県</t>
  </si>
  <si>
    <t>岩手県</t>
  </si>
  <si>
    <t>秋田県</t>
  </si>
  <si>
    <t>山形県</t>
  </si>
  <si>
    <t>福島県</t>
  </si>
  <si>
    <t>仙南</t>
  </si>
  <si>
    <t>若林</t>
  </si>
  <si>
    <t>宮城野</t>
  </si>
  <si>
    <t>太白</t>
  </si>
  <si>
    <t>青葉</t>
  </si>
  <si>
    <t>泉</t>
  </si>
  <si>
    <t>石巻</t>
  </si>
  <si>
    <t>大崎</t>
  </si>
  <si>
    <t>県北</t>
  </si>
  <si>
    <t>中央</t>
  </si>
  <si>
    <t>アビラーション</t>
  </si>
  <si>
    <t>杉並アヤックス</t>
  </si>
  <si>
    <t>Ｂ６</t>
  </si>
  <si>
    <t>Ｃ６</t>
  </si>
  <si>
    <t>Ｄ６</t>
  </si>
  <si>
    <t>Ｆ６</t>
  </si>
  <si>
    <t>Ｇ６</t>
  </si>
  <si>
    <t>Ｈ６</t>
  </si>
  <si>
    <t>家高哲平</t>
  </si>
  <si>
    <t>アヤックス</t>
  </si>
  <si>
    <t>Ｃ１</t>
  </si>
  <si>
    <t>Ｄ１</t>
  </si>
  <si>
    <t>Ａ５</t>
  </si>
  <si>
    <t>Ｂ２</t>
  </si>
  <si>
    <t>Ｂ５</t>
  </si>
  <si>
    <t>Ｃ２</t>
  </si>
  <si>
    <t>Ｃ５</t>
  </si>
  <si>
    <t>Ｄ２</t>
  </si>
  <si>
    <t>Ｄ５</t>
  </si>
  <si>
    <t>Ｅ２</t>
  </si>
  <si>
    <t>Ｆ２</t>
  </si>
  <si>
    <t>Ｇ２</t>
  </si>
  <si>
    <t>Ｈ２</t>
  </si>
  <si>
    <t>Ｅ４</t>
  </si>
  <si>
    <t>Ｅ５</t>
  </si>
  <si>
    <t>Ｆ４</t>
  </si>
  <si>
    <t>Ｆ５</t>
  </si>
  <si>
    <t>Ｇ４</t>
  </si>
  <si>
    <t>Ｇ５</t>
  </si>
  <si>
    <t>Ｈ４</t>
  </si>
  <si>
    <t>Ｈ５</t>
  </si>
  <si>
    <t>Ｅ１</t>
  </si>
  <si>
    <t>Ｅ６</t>
  </si>
  <si>
    <t>Ｆ１</t>
  </si>
  <si>
    <t>Ｇ１</t>
  </si>
  <si>
    <t>Ｈ１</t>
  </si>
  <si>
    <t>Ｅ２</t>
  </si>
  <si>
    <t>Ｆ２</t>
  </si>
  <si>
    <t>Ｇ２</t>
  </si>
  <si>
    <t>Ｈ２</t>
  </si>
  <si>
    <t>Ｅ３</t>
  </si>
  <si>
    <t>Ｆ３</t>
  </si>
  <si>
    <t>Ｇ３</t>
  </si>
  <si>
    <t>Ｈ３</t>
  </si>
  <si>
    <t>Ａ５</t>
  </si>
  <si>
    <t>Ａ６</t>
  </si>
  <si>
    <t>Ｂ５</t>
  </si>
  <si>
    <t>Ｃ５</t>
  </si>
  <si>
    <t>Ｄ５</t>
  </si>
  <si>
    <t>Ａ１</t>
  </si>
  <si>
    <t>Ａ２</t>
  </si>
  <si>
    <t>Ｂ１</t>
  </si>
  <si>
    <t>Ａ４</t>
  </si>
  <si>
    <t>Ｂ４</t>
  </si>
  <si>
    <t>Ｃ４</t>
  </si>
  <si>
    <t>Ｄ４</t>
  </si>
  <si>
    <t>Ａ３</t>
  </si>
  <si>
    <t>Ｂ３</t>
  </si>
  <si>
    <t>C３</t>
  </si>
  <si>
    <t>Ｄ３</t>
  </si>
  <si>
    <t>Ａ２</t>
  </si>
  <si>
    <t>Ｂ２</t>
  </si>
  <si>
    <t>Ｃ２</t>
  </si>
  <si>
    <t>Ｄ２</t>
  </si>
  <si>
    <t>Ａ１</t>
  </si>
  <si>
    <t>Ｃ１</t>
  </si>
  <si>
    <t>Ｃ３</t>
  </si>
  <si>
    <t>Ｄ１</t>
  </si>
  <si>
    <t>Ｅ１</t>
  </si>
  <si>
    <t>Ｆ１</t>
  </si>
  <si>
    <t>Ｇ１</t>
  </si>
  <si>
    <t>Ｈ１</t>
  </si>
  <si>
    <t>Ｅ３</t>
  </si>
  <si>
    <t>Ｅ５</t>
  </si>
  <si>
    <t>Ｆ３</t>
  </si>
  <si>
    <t>Ｆ５</t>
  </si>
  <si>
    <t>Ｇ３</t>
  </si>
  <si>
    <t>Ｇ５</t>
  </si>
  <si>
    <t>Ｈ３</t>
  </si>
  <si>
    <t>Ｈ５</t>
  </si>
  <si>
    <t>招  待
チーム</t>
  </si>
  <si>
    <t>宮城県
代 表</t>
  </si>
  <si>
    <t>※印刷の関係上チーム名を一部省略しています。</t>
  </si>
  <si>
    <t>おきの</t>
  </si>
  <si>
    <t>松島フットボールセンター①</t>
  </si>
  <si>
    <t>松島フットボールセンター②</t>
  </si>
  <si>
    <t>青森１</t>
  </si>
  <si>
    <t>青森２</t>
  </si>
  <si>
    <t>青森３</t>
  </si>
  <si>
    <t>岩手１</t>
  </si>
  <si>
    <t>岩手２</t>
  </si>
  <si>
    <t>岩手３</t>
  </si>
  <si>
    <t>秋田１</t>
  </si>
  <si>
    <t>秋田２</t>
  </si>
  <si>
    <t>秋田３</t>
  </si>
  <si>
    <t>山形１</t>
  </si>
  <si>
    <t>山形２</t>
  </si>
  <si>
    <t>山形３</t>
  </si>
  <si>
    <t>福島１</t>
  </si>
  <si>
    <t>福島２</t>
  </si>
  <si>
    <t>福島３</t>
  </si>
  <si>
    <t>前年度優勝</t>
  </si>
  <si>
    <t>ベガルタ仙台ジュニア</t>
  </si>
  <si>
    <t>エスポルチ秋田</t>
  </si>
  <si>
    <t>仙台中田</t>
  </si>
  <si>
    <t>-</t>
  </si>
  <si>
    <t>-</t>
  </si>
  <si>
    <t>Bグループ</t>
  </si>
  <si>
    <t>Fグループ</t>
  </si>
  <si>
    <t>ベガルタ仙台</t>
  </si>
  <si>
    <t>アバン仙台</t>
  </si>
  <si>
    <t>開北ＦＣ</t>
  </si>
  <si>
    <t>審判（副審）割当　　第1試合は第９試合の両チーム、その後は前試合の両チームで行う。</t>
  </si>
  <si>
    <t>百石ＳＳＳ</t>
  </si>
  <si>
    <t>佐藤勇一</t>
  </si>
  <si>
    <t>なかのＦＣ</t>
  </si>
  <si>
    <t>千葉忠志</t>
  </si>
  <si>
    <t>齋藤俊明</t>
  </si>
  <si>
    <t>ＦＣ中山</t>
  </si>
  <si>
    <t>あすなろＦＣ</t>
  </si>
  <si>
    <t>佐藤琢哉</t>
  </si>
  <si>
    <t>塩釜ＦＣ</t>
  </si>
  <si>
    <t>多賀城ＦＣ</t>
  </si>
  <si>
    <t>アバン山形</t>
  </si>
  <si>
    <t>宮城県サッカー場Ａ　①</t>
  </si>
  <si>
    <t>宮城県サッカー場Ａ　②</t>
  </si>
  <si>
    <t>宮城県サッカー場Ｂ　①</t>
  </si>
  <si>
    <t>宮城県サッカー場Ｂ　②</t>
  </si>
  <si>
    <t>わたり</t>
  </si>
  <si>
    <t>茂庭台</t>
  </si>
  <si>
    <t>愛子</t>
  </si>
  <si>
    <t>FCクォーレ</t>
  </si>
  <si>
    <t>富ケ丘</t>
  </si>
  <si>
    <t>古川</t>
  </si>
  <si>
    <t>FC.セレスタ</t>
  </si>
  <si>
    <t>青山ＦＣ</t>
  </si>
  <si>
    <t>佐々木洪太</t>
  </si>
  <si>
    <t>嶋田雄二</t>
  </si>
  <si>
    <t>FCドラゴン</t>
  </si>
  <si>
    <t>富田東</t>
  </si>
  <si>
    <t>桑野ＳＳＳ</t>
  </si>
  <si>
    <t>槻木ＦＣ</t>
  </si>
  <si>
    <t>東四郎丸</t>
  </si>
  <si>
    <t>RED　EAST</t>
  </si>
  <si>
    <t>将監</t>
  </si>
  <si>
    <t>小牛田ＦＣ</t>
  </si>
  <si>
    <t>藤田　一</t>
  </si>
  <si>
    <t>ヴァンレテとおの</t>
  </si>
  <si>
    <t>秋田泉</t>
  </si>
  <si>
    <t>仙台YMCA</t>
  </si>
  <si>
    <t>鹿妻</t>
  </si>
  <si>
    <t>フォルトナ</t>
  </si>
  <si>
    <t>仁井田レッド</t>
  </si>
  <si>
    <t>ジュニオール</t>
  </si>
  <si>
    <t>FCアズマーレ</t>
  </si>
  <si>
    <t>ＦＣみらい</t>
  </si>
  <si>
    <t>グルージャ盛岡</t>
  </si>
  <si>
    <t>MIRUMAE</t>
  </si>
  <si>
    <t>Athletic Club</t>
  </si>
  <si>
    <t>青森FC</t>
  </si>
  <si>
    <t>アヤックス</t>
  </si>
  <si>
    <t>ロングライフ</t>
  </si>
  <si>
    <t>Ｓ・ＫＳＣ</t>
  </si>
  <si>
    <t>小菅サッカー</t>
  </si>
  <si>
    <t>涌谷ＦＣ</t>
  </si>
  <si>
    <t>鹿折ＦＣ</t>
  </si>
  <si>
    <t>宮城秀夫</t>
  </si>
  <si>
    <t>高島平サッカークラブ</t>
  </si>
  <si>
    <t>増田ＦＣ</t>
  </si>
  <si>
    <t>宮城１</t>
  </si>
  <si>
    <t>宮城２</t>
  </si>
  <si>
    <t>宮城３</t>
  </si>
  <si>
    <t>宮城４</t>
  </si>
  <si>
    <t>スポルティフ秋田</t>
  </si>
  <si>
    <t>アストロンＦＣ</t>
  </si>
  <si>
    <t>鈴木貴文</t>
  </si>
  <si>
    <t>齋藤繁夫</t>
  </si>
  <si>
    <t>紺野芳彦</t>
  </si>
  <si>
    <t>高島平</t>
  </si>
  <si>
    <t>水沼栄一</t>
  </si>
  <si>
    <t>ベガルタ</t>
  </si>
  <si>
    <t>スポルティフ</t>
  </si>
  <si>
    <t>リベロ津軽ＳＣ　Ｕ-12</t>
  </si>
  <si>
    <t>櫻庭勇希</t>
  </si>
  <si>
    <t>リベロ津軽</t>
  </si>
  <si>
    <t>Athletic</t>
  </si>
  <si>
    <t>木村一弘</t>
  </si>
  <si>
    <t>多賀レッド</t>
  </si>
  <si>
    <t>第３９回　コカ・コーラ杯争奪戦出場チーム</t>
  </si>
  <si>
    <t>2015年3月27日～29日　　</t>
  </si>
  <si>
    <t>コバルトーレ女川</t>
  </si>
  <si>
    <t>石巻FC</t>
  </si>
  <si>
    <t>茂庭台SSS</t>
  </si>
  <si>
    <t>第３９回　コカ・コーラ杯争奪戦　予選リーグ</t>
  </si>
  <si>
    <t>予選リーグ１日目　（15分ハーフ）　　　　３月２７日（金）　　中央数字は審判チーム</t>
  </si>
  <si>
    <t>予選リーグ２日目　（15分ハーフ）　　　　３月２８日（土）　中央数字は審判チーム</t>
  </si>
  <si>
    <t>第３９回コカ･コーラ杯争奪戦　　戦績表</t>
  </si>
  <si>
    <t xml:space="preserve">２０１５年　３月２７～２８日    </t>
  </si>
  <si>
    <t>コパムンディアルFC</t>
  </si>
  <si>
    <t>RED  EAST</t>
  </si>
  <si>
    <t>ＦＣアルコ</t>
  </si>
  <si>
    <t>将   監SSS</t>
  </si>
  <si>
    <t>七ケ浜ＳＣ Ｊｒ</t>
  </si>
  <si>
    <t>鈴木雅浩</t>
  </si>
  <si>
    <t>ヴェルディ岩手 Ｕ-12</t>
  </si>
  <si>
    <t>月が丘ＦＣ</t>
  </si>
  <si>
    <t>AFCユーニアンＪｒ</t>
  </si>
  <si>
    <t>飯島南ＦＣ</t>
  </si>
  <si>
    <t>まいづるＦＣ</t>
  </si>
  <si>
    <t>鶴岡Ｊｒ ＦＣ</t>
  </si>
  <si>
    <t>富ケ丘ＳＳＳ</t>
  </si>
  <si>
    <t>高田泰樹</t>
  </si>
  <si>
    <t>会津サントスＦＣジュニア</t>
  </si>
  <si>
    <t>鈴木祐二</t>
  </si>
  <si>
    <t>渡辺篤史</t>
  </si>
  <si>
    <t>及川辰夫</t>
  </si>
  <si>
    <t>岩沼西ＳＳＳ</t>
  </si>
  <si>
    <t>遠藤靖寿</t>
  </si>
  <si>
    <t>齋藤　誠</t>
  </si>
  <si>
    <t>原田昭彦</t>
  </si>
  <si>
    <t>仙台スポーツシューレＦＣ</t>
  </si>
  <si>
    <t>庄子正利</t>
  </si>
  <si>
    <t>隅田　翔</t>
  </si>
  <si>
    <t>高橋信幸</t>
  </si>
  <si>
    <t>阿部智之</t>
  </si>
  <si>
    <t>中里真志</t>
  </si>
  <si>
    <t>市川俊雄</t>
  </si>
  <si>
    <t>阿部伸二</t>
  </si>
  <si>
    <t>伊澤秀男</t>
  </si>
  <si>
    <t>岡田直美</t>
  </si>
  <si>
    <t>松島公園Ｇ　①</t>
  </si>
  <si>
    <t>松島公園Ｇ　②</t>
  </si>
  <si>
    <t>Athletic Club　弘前</t>
  </si>
  <si>
    <t>住谷　学</t>
  </si>
  <si>
    <t>ＦＣフューチャーズ</t>
  </si>
  <si>
    <t>吉田  悟</t>
  </si>
  <si>
    <t>佐藤  禎</t>
  </si>
  <si>
    <t>余目四SSS</t>
  </si>
  <si>
    <t>成澤  亘</t>
  </si>
  <si>
    <t>三浦則昭</t>
  </si>
  <si>
    <t>石井直人</t>
  </si>
  <si>
    <t>菊池利三</t>
  </si>
  <si>
    <t>ヴァレンテとおのSSS</t>
  </si>
  <si>
    <t>髙田将光</t>
  </si>
  <si>
    <t>澤   憲司</t>
  </si>
  <si>
    <t>館腰ＳＳＳ</t>
  </si>
  <si>
    <t>めでしまＦＣ</t>
  </si>
  <si>
    <t>千田  進</t>
  </si>
  <si>
    <t>SSS札幌</t>
  </si>
  <si>
    <t>フューチャーズ</t>
  </si>
  <si>
    <t>フューチャーズ</t>
  </si>
  <si>
    <t>ユーニアン</t>
  </si>
  <si>
    <t>ユーニアン</t>
  </si>
  <si>
    <t>スポルティフ</t>
  </si>
  <si>
    <t>飯島南</t>
  </si>
  <si>
    <t>ヴェルディ</t>
  </si>
  <si>
    <t>ヴェルディ</t>
  </si>
  <si>
    <t>とおの</t>
  </si>
  <si>
    <t>とおの</t>
  </si>
  <si>
    <t>月が丘</t>
  </si>
  <si>
    <t>まいづるFC</t>
  </si>
  <si>
    <t>まいづるFC</t>
  </si>
  <si>
    <t>鶴岡Jr FC</t>
  </si>
  <si>
    <t>余目四</t>
  </si>
  <si>
    <t>会津サントス</t>
  </si>
  <si>
    <t>ベガルタ</t>
  </si>
  <si>
    <t>富ケ丘</t>
  </si>
  <si>
    <t>岩沼西</t>
  </si>
  <si>
    <t>館    腰</t>
  </si>
  <si>
    <t>めでしま</t>
  </si>
  <si>
    <t>めでしま</t>
  </si>
  <si>
    <t>シューレFC</t>
  </si>
  <si>
    <t>シューレFC</t>
  </si>
  <si>
    <t>RED EAST</t>
  </si>
  <si>
    <t>RED EAST</t>
  </si>
  <si>
    <t>将    監</t>
  </si>
  <si>
    <t>コバルトーレ</t>
  </si>
  <si>
    <t>コバルトーレ</t>
  </si>
  <si>
    <t>七ケ浜SC</t>
  </si>
  <si>
    <t>FCアルコ</t>
  </si>
  <si>
    <t>FCアルコ</t>
  </si>
  <si>
    <t>FC中山</t>
  </si>
  <si>
    <t>コパFC</t>
  </si>
  <si>
    <t>コパFC</t>
  </si>
  <si>
    <t>なかのFC</t>
  </si>
  <si>
    <t>なかのFC</t>
  </si>
  <si>
    <t>小牛田FC</t>
  </si>
  <si>
    <t>涌谷FC</t>
  </si>
  <si>
    <t>あすなろFC</t>
  </si>
  <si>
    <t>あすなろFC</t>
  </si>
  <si>
    <t>鹿折FC</t>
  </si>
  <si>
    <t>塩釜FC</t>
  </si>
  <si>
    <t>青山FC</t>
  </si>
  <si>
    <t>アストロンFC</t>
  </si>
  <si>
    <t>アストロンFC</t>
  </si>
  <si>
    <t>増田FC</t>
  </si>
  <si>
    <t>多賀城FC</t>
  </si>
  <si>
    <t>S・KSC</t>
  </si>
  <si>
    <t>S・KSC</t>
  </si>
  <si>
    <t>須藤  恵</t>
  </si>
  <si>
    <t>須藤裕貴</t>
  </si>
  <si>
    <t>庄司   昇</t>
  </si>
  <si>
    <t>瀬野尾 直人</t>
  </si>
  <si>
    <t>室橋正幸</t>
  </si>
  <si>
    <t>北村良雅</t>
  </si>
  <si>
    <t>多賀レッドスターSSS</t>
  </si>
  <si>
    <t>古河電池ＦＣジュニア</t>
  </si>
  <si>
    <t>古河電池</t>
  </si>
  <si>
    <t>○</t>
  </si>
  <si>
    <t>●</t>
  </si>
  <si>
    <t>△</t>
  </si>
  <si>
    <t>○</t>
  </si>
  <si>
    <t>●</t>
  </si>
  <si>
    <t>△</t>
  </si>
  <si>
    <t>○</t>
  </si>
  <si>
    <t>●</t>
  </si>
  <si>
    <t>●</t>
  </si>
  <si>
    <t>△</t>
  </si>
  <si>
    <t>○</t>
  </si>
  <si>
    <t>○</t>
  </si>
  <si>
    <t>●</t>
  </si>
  <si>
    <t>△</t>
  </si>
  <si>
    <t>●</t>
  </si>
  <si>
    <t>●</t>
  </si>
  <si>
    <t>○</t>
  </si>
  <si>
    <t>○</t>
  </si>
  <si>
    <t>●</t>
  </si>
  <si>
    <t>●</t>
  </si>
  <si>
    <t>○</t>
  </si>
  <si>
    <t>○</t>
  </si>
  <si>
    <t>△</t>
  </si>
  <si>
    <t>△</t>
  </si>
  <si>
    <t>●</t>
  </si>
  <si>
    <t>●</t>
  </si>
  <si>
    <t>○</t>
  </si>
  <si>
    <t>●</t>
  </si>
  <si>
    <t>△</t>
  </si>
  <si>
    <t>△</t>
  </si>
  <si>
    <t>○</t>
  </si>
  <si>
    <t>●</t>
  </si>
  <si>
    <t>●</t>
  </si>
  <si>
    <t>○</t>
  </si>
  <si>
    <t>○</t>
  </si>
  <si>
    <t>●</t>
  </si>
  <si>
    <t>※　会場運営の関係上七ヶ浜ＳＣと月が丘の順位を入替えております。</t>
  </si>
  <si>
    <t>2015年3月29日（日）</t>
  </si>
  <si>
    <t>☆　決勝トーナメント戦　　　　※　８時３０分から監督者会議開催！</t>
  </si>
  <si>
    <t>※　試合方法・・15-5-15　引分-ＰＫ戦（３人）。但し、決勝戦のみ延長　5-5・ＰＫ戦（３人）</t>
  </si>
  <si>
    <t>決勝トーナメント</t>
  </si>
  <si>
    <t>県サッカー場Ａ　①</t>
  </si>
  <si>
    <t>県サッカー場Ａ　②</t>
  </si>
  <si>
    <t>県サッカー場Ｂ　①</t>
  </si>
  <si>
    <t>県サッカー場Ｂ　②</t>
  </si>
  <si>
    <t>ア</t>
  </si>
  <si>
    <t>イ</t>
  </si>
  <si>
    <t>ウ</t>
  </si>
  <si>
    <t>エ</t>
  </si>
  <si>
    <t>ケ</t>
  </si>
  <si>
    <t>コ</t>
  </si>
  <si>
    <t>サ</t>
  </si>
  <si>
    <t>シ</t>
  </si>
  <si>
    <t>ア・イ勝者</t>
  </si>
  <si>
    <t>ウ・エ勝者</t>
  </si>
  <si>
    <t>ア・イ敗者</t>
  </si>
  <si>
    <t>ウ・エ敗者</t>
  </si>
  <si>
    <t>ケ・コ勝者</t>
  </si>
  <si>
    <t>サ・シ勝者</t>
  </si>
  <si>
    <t>ケ・コ敗者</t>
  </si>
  <si>
    <t>サ・シ敗者</t>
  </si>
  <si>
    <t>オ・カ勝者</t>
  </si>
  <si>
    <t>キ・ク勝者</t>
  </si>
  <si>
    <t>オ・カ敗者</t>
  </si>
  <si>
    <t>キ・ク敗者</t>
  </si>
  <si>
    <t>ス・セ勝者</t>
  </si>
  <si>
    <t>ソ・タ勝者</t>
  </si>
  <si>
    <t>ス・セ敗者</t>
  </si>
  <si>
    <t>ソ・タ敗者</t>
  </si>
  <si>
    <t>ア～エ勝者</t>
  </si>
  <si>
    <t>オ～ク勝者</t>
  </si>
  <si>
    <t>ア～エ敗者</t>
  </si>
  <si>
    <t>オ～ク敗者</t>
  </si>
  <si>
    <t>ケ～シ勝者</t>
  </si>
  <si>
    <t>ス～タ勝者</t>
  </si>
  <si>
    <t>ケ～シ敗者</t>
  </si>
  <si>
    <t>ス～タ敗者</t>
  </si>
  <si>
    <t>決勝戦</t>
  </si>
  <si>
    <t>３位決定戦</t>
  </si>
  <si>
    <t>ア～ク勝者</t>
  </si>
  <si>
    <t>ケ～タ勝者</t>
  </si>
  <si>
    <t>ア～ク敗者</t>
  </si>
  <si>
    <t>ケ～タ敗者</t>
  </si>
  <si>
    <t>組合せ</t>
  </si>
  <si>
    <t>決勝トーナメント組合せは、レセプション時に事前に代表チームにより実施する。</t>
  </si>
  <si>
    <t>審判割当</t>
  </si>
  <si>
    <t>全てのコート共通・・第１試合は第２試合のチーム、第２試合は第１試合のチームが行う。</t>
  </si>
  <si>
    <t>第３試合は第４試合のチーム、第４試合は第３試合のチームが行う。主審、予備審は当該チーム</t>
  </si>
  <si>
    <t>協議のうえ決定する。（試合結果は予選同様大会本部に報告する。）</t>
  </si>
  <si>
    <t>第５試合以降の審判・予備審は主催者側にて行う。</t>
  </si>
  <si>
    <t>☆　順位別交流戦　　　※　交流戦につきメンバー表の提出の必要なし！</t>
  </si>
  <si>
    <t>※　試合方法　・・　15-5-15　（延長、ＰＫ戦は交流戦であることから行わない。）　　　　　　　　　　　　　</t>
  </si>
  <si>
    <t>３位Ｇ　交流戦</t>
  </si>
  <si>
    <t>４位Ｇ　交流戦</t>
  </si>
  <si>
    <t>５位Ｇ　交流戦</t>
  </si>
  <si>
    <t>６位Ｇ　交流戦</t>
  </si>
  <si>
    <t>松島フットボールセンター　①</t>
  </si>
  <si>
    <t>松島フットボールセンター　②</t>
  </si>
  <si>
    <t>松島運動公園  ①</t>
  </si>
  <si>
    <t>松島運動公園  ②</t>
  </si>
  <si>
    <t>Ａ３位</t>
  </si>
  <si>
    <t>Ｂ３位</t>
  </si>
  <si>
    <t>Ａ４位</t>
  </si>
  <si>
    <t>Ｂ４位</t>
  </si>
  <si>
    <t>Ａ５位</t>
  </si>
  <si>
    <t>Ｂ５位</t>
  </si>
  <si>
    <t>Ａ６位</t>
  </si>
  <si>
    <t>Ｂ６位</t>
  </si>
  <si>
    <t>Ｃ３位</t>
  </si>
  <si>
    <t>Ｄ３位</t>
  </si>
  <si>
    <t>Ｃ４位</t>
  </si>
  <si>
    <t>Ｄ４位</t>
  </si>
  <si>
    <t>Ｃ５位</t>
  </si>
  <si>
    <t>Ｄ５位</t>
  </si>
  <si>
    <t>Ｃ６位</t>
  </si>
  <si>
    <t>Ｄ６位</t>
  </si>
  <si>
    <t>Ｈ３位</t>
  </si>
  <si>
    <t>Ｈ４位</t>
  </si>
  <si>
    <t>Ｈ５位</t>
  </si>
  <si>
    <t>Ｈ６位</t>
  </si>
  <si>
    <t>Ｆ３位</t>
  </si>
  <si>
    <t>Ｇ３位</t>
  </si>
  <si>
    <t>Ｆ４位</t>
  </si>
  <si>
    <t>Ｇ４位</t>
  </si>
  <si>
    <t>Ｆ５位</t>
  </si>
  <si>
    <t>Ｇ５位</t>
  </si>
  <si>
    <t>Ｆ６位</t>
  </si>
  <si>
    <t>Ｇ６位</t>
  </si>
  <si>
    <t>Ｅ３位</t>
  </si>
  <si>
    <t>Ｅ４位</t>
  </si>
  <si>
    <t>Ｅ５位</t>
  </si>
  <si>
    <t>Ｅ６位</t>
  </si>
  <si>
    <t>Ｇ4位</t>
  </si>
  <si>
    <t>審判割当・・交流戦であることから全試合、当該チーム同士で行う。</t>
  </si>
  <si>
    <t>　　　　　　主審、予備審は当該チームにて協議し決定する。</t>
  </si>
  <si>
    <t>暁星アストラ</t>
  </si>
  <si>
    <t>宮城県サッカー場Ａ　①②　⇒</t>
  </si>
  <si>
    <t>三位決定戦</t>
  </si>
  <si>
    <t>宮城県サッカー場B　①②　⇒</t>
  </si>
  <si>
    <t>第３９回　宮城県サッカースポーツ少年団フェスティバル　コカ・コーラ杯　争奪戦　　結果表</t>
  </si>
  <si>
    <t>ＶＳ</t>
  </si>
  <si>
    <t>3　（３PK２）　３</t>
  </si>
  <si>
    <t>アヤックス</t>
  </si>
  <si>
    <t>オ</t>
  </si>
  <si>
    <t>カ</t>
  </si>
  <si>
    <t>キ</t>
  </si>
  <si>
    <t>ク</t>
  </si>
  <si>
    <t>ス</t>
  </si>
  <si>
    <t>セ</t>
  </si>
  <si>
    <t>ソ</t>
  </si>
  <si>
    <t>タ</t>
  </si>
  <si>
    <t>ＶＳ</t>
  </si>
  <si>
    <t>フューチャーズ</t>
  </si>
  <si>
    <t>ヴェルディ</t>
  </si>
  <si>
    <t>ＶＳ</t>
  </si>
  <si>
    <t>とおの</t>
  </si>
  <si>
    <t>3　（２PK３）　３</t>
  </si>
  <si>
    <t>１　（２PK３）　１</t>
  </si>
  <si>
    <t>ユーニアン</t>
  </si>
  <si>
    <t>スポルティフ</t>
  </si>
  <si>
    <t>０　（２PK３）　０</t>
  </si>
  <si>
    <t>まいづるFC</t>
  </si>
  <si>
    <t>アストロンFC</t>
  </si>
  <si>
    <t>ベガルタ</t>
  </si>
  <si>
    <t>めでしま</t>
  </si>
  <si>
    <t>S・KSC</t>
  </si>
  <si>
    <t>なかのFC</t>
  </si>
  <si>
    <t>№</t>
  </si>
  <si>
    <t>グループ</t>
  </si>
  <si>
    <t>コパFC</t>
  </si>
  <si>
    <t>シューレFC</t>
  </si>
  <si>
    <t>RED EAST</t>
  </si>
  <si>
    <t>FCアルコ</t>
  </si>
  <si>
    <t>コバルトーレ</t>
  </si>
  <si>
    <t>ＶＳ</t>
  </si>
  <si>
    <t>あすなろFC</t>
  </si>
  <si>
    <t>第３９回　宮城県サッカースポーツ少年団フェスティバル　　コカ･コーラ杯争奪戦　　決勝トーナメント  結果表</t>
  </si>
  <si>
    <t>Athletic</t>
  </si>
  <si>
    <t>１</t>
  </si>
  <si>
    <t>０</t>
  </si>
  <si>
    <t>Ａ②11:00</t>
  </si>
  <si>
    <t>Ａ②11:45</t>
  </si>
  <si>
    <t>ア</t>
  </si>
  <si>
    <t>イ</t>
  </si>
  <si>
    <t>ウ</t>
  </si>
  <si>
    <t>エ</t>
  </si>
  <si>
    <t>オ</t>
  </si>
  <si>
    <t>カ</t>
  </si>
  <si>
    <t>スポルティフ</t>
  </si>
  <si>
    <t>ヴェルディ</t>
  </si>
  <si>
    <t>Ａ①9:30</t>
  </si>
  <si>
    <t>Ａ②9:30</t>
  </si>
  <si>
    <t>Ａ①10:15</t>
  </si>
  <si>
    <t>Ａ②10:15</t>
  </si>
  <si>
    <t>１</t>
  </si>
  <si>
    <t>６</t>
  </si>
  <si>
    <t>２</t>
  </si>
  <si>
    <t>３</t>
  </si>
  <si>
    <t>０</t>
  </si>
  <si>
    <t>Ａ①11:00</t>
  </si>
  <si>
    <t>Ａ①11:45</t>
  </si>
  <si>
    <t>0</t>
  </si>
  <si>
    <t>２</t>
  </si>
  <si>
    <t>P</t>
  </si>
  <si>
    <t>K</t>
  </si>
  <si>
    <t>３</t>
  </si>
  <si>
    <t>Ａ②12:55</t>
  </si>
  <si>
    <t>優  勝</t>
  </si>
  <si>
    <t>２</t>
  </si>
  <si>
    <t>Ａ①12:55</t>
  </si>
  <si>
    <t>０</t>
  </si>
  <si>
    <t>準優勝</t>
  </si>
  <si>
    <t>アストロンＦＣ</t>
  </si>
  <si>
    <t>第3位</t>
  </si>
  <si>
    <t>ヴェルディ岩手</t>
  </si>
  <si>
    <t>第4位</t>
  </si>
  <si>
    <t>岩沼西SSS</t>
  </si>
  <si>
    <t>多賀城FC</t>
  </si>
  <si>
    <t>Ａ①14:05</t>
  </si>
  <si>
    <t>Ａ②14:05</t>
  </si>
  <si>
    <t>B①12:55</t>
  </si>
  <si>
    <t>B②12:55</t>
  </si>
  <si>
    <t>B①11:00</t>
  </si>
  <si>
    <t>B①11:45</t>
  </si>
  <si>
    <t>B①9:30</t>
  </si>
  <si>
    <t>B②9:30</t>
  </si>
  <si>
    <t>B①10:15</t>
  </si>
  <si>
    <t>B②10:15</t>
  </si>
  <si>
    <t>アストロンFC</t>
  </si>
  <si>
    <t>アヤックス</t>
  </si>
  <si>
    <t>ケ</t>
  </si>
  <si>
    <t>コ</t>
  </si>
  <si>
    <t>サ</t>
  </si>
  <si>
    <t>シ</t>
  </si>
  <si>
    <t>ソ</t>
  </si>
  <si>
    <t>タ</t>
  </si>
  <si>
    <t>B②11:00</t>
  </si>
  <si>
    <t>B②11:45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</si>
</sst>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##0&quot;位&quot;"/>
    <numFmt numFmtId="179" formatCode="[$-F800]dddd\,\ mmmm\ dd\,\ 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2"/>
      <name val="HGS創英角ﾎﾟｯﾌﾟ体"/>
      <family val="3"/>
    </font>
    <font>
      <sz val="10"/>
      <name val="HGS創英角ﾎﾟｯﾌﾟ体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9"/>
      <name val="HGS創英角ﾎﾟｯﾌﾟ体"/>
      <family val="3"/>
    </font>
    <font>
      <sz val="10"/>
      <color indexed="10"/>
      <name val="HG丸ｺﾞｼｯｸM-PRO"/>
      <family val="3"/>
    </font>
    <font>
      <sz val="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9"/>
      <color indexed="10"/>
      <name val="HG丸ｺﾞｼｯｸM-PRO"/>
      <family val="3"/>
    </font>
    <font>
      <b/>
      <sz val="10"/>
      <color indexed="30"/>
      <name val="HG丸ｺﾞｼｯｸM-PRO"/>
      <family val="3"/>
    </font>
    <font>
      <sz val="11"/>
      <color indexed="10"/>
      <name val="ＭＳ Ｐゴシック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4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3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179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79" fontId="20" fillId="0" borderId="20" xfId="0" applyNumberFormat="1" applyFont="1" applyBorder="1" applyAlignment="1">
      <alignment horizontal="right" vertical="center"/>
    </xf>
    <xf numFmtId="179" fontId="20" fillId="0" borderId="17" xfId="0" applyNumberFormat="1" applyFont="1" applyBorder="1" applyAlignment="1">
      <alignment horizontal="right" vertical="center"/>
    </xf>
    <xf numFmtId="179" fontId="20" fillId="0" borderId="13" xfId="0" applyNumberFormat="1" applyFont="1" applyBorder="1" applyAlignment="1">
      <alignment horizontal="right" vertical="center"/>
    </xf>
    <xf numFmtId="179" fontId="20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20" fillId="0" borderId="19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21" xfId="0" applyNumberFormat="1" applyFont="1" applyBorder="1" applyAlignment="1">
      <alignment horizontal="right" vertical="center"/>
    </xf>
    <xf numFmtId="179" fontId="20" fillId="0" borderId="22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24" fontId="3" fillId="0" borderId="13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178" fontId="18" fillId="0" borderId="10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1" fillId="0" borderId="18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20" fontId="3" fillId="0" borderId="12" xfId="0" applyNumberFormat="1" applyFont="1" applyBorder="1" applyAlignment="1">
      <alignment horizontal="center" vertical="center" shrinkToFit="1"/>
    </xf>
    <xf numFmtId="20" fontId="3" fillId="0" borderId="23" xfId="0" applyNumberFormat="1" applyFont="1" applyBorder="1" applyAlignment="1">
      <alignment horizontal="center" vertical="center" shrinkToFit="1"/>
    </xf>
    <xf numFmtId="20" fontId="3" fillId="0" borderId="24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12" fillId="0" borderId="0" xfId="0" applyFont="1" applyAlignment="1">
      <alignment horizontal="center" vertical="center"/>
    </xf>
    <xf numFmtId="179" fontId="20" fillId="0" borderId="0" xfId="0" applyNumberFormat="1" applyFont="1" applyAlignment="1">
      <alignment horizontal="right" vertical="center"/>
    </xf>
    <xf numFmtId="0" fontId="19" fillId="0" borderId="11" xfId="0" applyFont="1" applyBorder="1" applyAlignment="1">
      <alignment/>
    </xf>
    <xf numFmtId="0" fontId="15" fillId="0" borderId="11" xfId="0" applyFont="1" applyBorder="1" applyAlignment="1">
      <alignment vertical="center" shrinkToFit="1"/>
    </xf>
    <xf numFmtId="0" fontId="19" fillId="0" borderId="22" xfId="0" applyFont="1" applyBorder="1" applyAlignment="1">
      <alignment/>
    </xf>
    <xf numFmtId="0" fontId="15" fillId="0" borderId="11" xfId="0" applyFont="1" applyBorder="1" applyAlignment="1" quotePrefix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49" fontId="14" fillId="0" borderId="0" xfId="0" applyNumberFormat="1" applyFont="1" applyAlignment="1">
      <alignment horizontal="right" vertical="center" shrinkToFit="1"/>
    </xf>
    <xf numFmtId="179" fontId="20" fillId="0" borderId="29" xfId="0" applyNumberFormat="1" applyFont="1" applyBorder="1" applyAlignment="1">
      <alignment horizontal="right" vertical="center"/>
    </xf>
    <xf numFmtId="179" fontId="20" fillId="0" borderId="3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 shrinkToFit="1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20" fillId="0" borderId="31" xfId="0" applyNumberFormat="1" applyFont="1" applyBorder="1" applyAlignment="1">
      <alignment horizontal="right" vertical="center"/>
    </xf>
    <xf numFmtId="49" fontId="20" fillId="0" borderId="29" xfId="0" applyNumberFormat="1" applyFont="1" applyBorder="1" applyAlignment="1">
      <alignment horizontal="right" vertical="center"/>
    </xf>
    <xf numFmtId="179" fontId="20" fillId="0" borderId="32" xfId="0" applyNumberFormat="1" applyFont="1" applyBorder="1" applyAlignment="1">
      <alignment horizontal="right" vertical="center"/>
    </xf>
    <xf numFmtId="179" fontId="20" fillId="0" borderId="33" xfId="0" applyNumberFormat="1" applyFont="1" applyBorder="1" applyAlignment="1">
      <alignment horizontal="right" vertical="center"/>
    </xf>
    <xf numFmtId="179" fontId="20" fillId="0" borderId="34" xfId="0" applyNumberFormat="1" applyFont="1" applyBorder="1" applyAlignment="1">
      <alignment horizontal="right" vertical="center"/>
    </xf>
    <xf numFmtId="179" fontId="20" fillId="0" borderId="35" xfId="0" applyNumberFormat="1" applyFont="1" applyBorder="1" applyAlignment="1">
      <alignment horizontal="right" vertical="center"/>
    </xf>
    <xf numFmtId="179" fontId="20" fillId="0" borderId="36" xfId="0" applyNumberFormat="1" applyFont="1" applyBorder="1" applyAlignment="1">
      <alignment horizontal="right" vertical="center"/>
    </xf>
    <xf numFmtId="179" fontId="20" fillId="0" borderId="37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right" vertical="center" shrinkToFit="1"/>
    </xf>
    <xf numFmtId="49" fontId="14" fillId="0" borderId="38" xfId="0" applyNumberFormat="1" applyFont="1" applyBorder="1" applyAlignment="1">
      <alignment horizontal="right" vertical="center" shrinkToFit="1"/>
    </xf>
    <xf numFmtId="49" fontId="14" fillId="0" borderId="33" xfId="0" applyNumberFormat="1" applyFont="1" applyBorder="1" applyAlignment="1">
      <alignment horizontal="right" vertical="center" shrinkToFit="1"/>
    </xf>
    <xf numFmtId="49" fontId="14" fillId="0" borderId="0" xfId="0" applyNumberFormat="1" applyFont="1" applyBorder="1" applyAlignment="1">
      <alignment horizontal="right" vertical="center" shrinkToFit="1"/>
    </xf>
    <xf numFmtId="49" fontId="14" fillId="0" borderId="32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179" fontId="20" fillId="0" borderId="39" xfId="0" applyNumberFormat="1" applyFont="1" applyBorder="1" applyAlignment="1">
      <alignment horizontal="right" vertical="center"/>
    </xf>
    <xf numFmtId="179" fontId="20" fillId="0" borderId="38" xfId="0" applyNumberFormat="1" applyFont="1" applyBorder="1" applyAlignment="1">
      <alignment horizontal="right" vertical="center"/>
    </xf>
    <xf numFmtId="179" fontId="20" fillId="0" borderId="4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 shrinkToFit="1"/>
    </xf>
    <xf numFmtId="179" fontId="14" fillId="0" borderId="0" xfId="0" applyNumberFormat="1" applyFont="1" applyBorder="1" applyAlignment="1">
      <alignment horizontal="right" vertical="center"/>
    </xf>
    <xf numFmtId="179" fontId="14" fillId="0" borderId="32" xfId="0" applyNumberFormat="1" applyFont="1" applyBorder="1" applyAlignment="1">
      <alignment horizontal="right" vertical="center"/>
    </xf>
    <xf numFmtId="49" fontId="14" fillId="0" borderId="38" xfId="0" applyNumberFormat="1" applyFont="1" applyBorder="1" applyAlignment="1">
      <alignment horizontal="left" vertical="center" shrinkToFi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left" vertical="center"/>
    </xf>
    <xf numFmtId="179" fontId="8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49" fontId="14" fillId="0" borderId="37" xfId="0" applyNumberFormat="1" applyFont="1" applyBorder="1" applyAlignment="1">
      <alignment horizontal="left" vertical="center" shrinkToFit="1"/>
    </xf>
    <xf numFmtId="0" fontId="3" fillId="0" borderId="38" xfId="0" applyFont="1" applyBorder="1" applyAlignment="1">
      <alignment/>
    </xf>
    <xf numFmtId="0" fontId="14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41" xfId="0" applyFont="1" applyBorder="1" applyAlignment="1">
      <alignment/>
    </xf>
    <xf numFmtId="0" fontId="8" fillId="0" borderId="0" xfId="0" applyFont="1" applyAlignment="1">
      <alignment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2" xfId="0" applyFont="1" applyBorder="1" applyAlignment="1">
      <alignment/>
    </xf>
    <xf numFmtId="0" fontId="14" fillId="0" borderId="4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31" xfId="0" applyFont="1" applyBorder="1" applyAlignment="1">
      <alignment/>
    </xf>
    <xf numFmtId="0" fontId="14" fillId="0" borderId="29" xfId="0" applyFont="1" applyBorder="1" applyAlignment="1">
      <alignment horizontal="left"/>
    </xf>
    <xf numFmtId="0" fontId="3" fillId="0" borderId="4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4" fillId="0" borderId="32" xfId="0" applyFont="1" applyBorder="1" applyAlignment="1">
      <alignment/>
    </xf>
    <xf numFmtId="0" fontId="14" fillId="0" borderId="38" xfId="0" applyFont="1" applyBorder="1" applyAlignment="1">
      <alignment horizontal="left"/>
    </xf>
    <xf numFmtId="0" fontId="3" fillId="0" borderId="4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2f\AppData\Local\Temp\00&#12288;2015.3.29&#12288;&#27770;&#21213;&#65332;&#12539;&#20132;&#27969;&#25126;&#31561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勝Ｔ・交流戦"/>
      <sheetName val="決勝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4.125" style="2" customWidth="1"/>
    <col min="2" max="2" width="7.00390625" style="2" customWidth="1"/>
    <col min="3" max="3" width="16.875" style="2" customWidth="1"/>
    <col min="4" max="4" width="10.625" style="2" customWidth="1"/>
    <col min="5" max="5" width="8.625" style="2" customWidth="1"/>
    <col min="6" max="6" width="29.875" style="20" customWidth="1"/>
    <col min="7" max="7" width="14.125" style="2" customWidth="1"/>
    <col min="8" max="16384" width="9.00390625" style="2" customWidth="1"/>
  </cols>
  <sheetData>
    <row r="1" spans="1:7" ht="24" customHeight="1">
      <c r="A1" s="83" t="s">
        <v>339</v>
      </c>
      <c r="B1" s="83"/>
      <c r="C1" s="83"/>
      <c r="D1" s="83"/>
      <c r="E1" s="83"/>
      <c r="F1" s="83"/>
      <c r="G1" s="83"/>
    </row>
    <row r="2" spans="1:7" ht="18.75" customHeight="1">
      <c r="A2" s="18"/>
      <c r="B2" s="18"/>
      <c r="C2" s="18"/>
      <c r="D2" s="24"/>
      <c r="E2" s="18"/>
      <c r="F2" s="84" t="s">
        <v>340</v>
      </c>
      <c r="G2" s="84"/>
    </row>
    <row r="3" spans="1:7" ht="16.5" customHeight="1">
      <c r="A3" s="4" t="s">
        <v>77</v>
      </c>
      <c r="B3" s="4" t="s">
        <v>128</v>
      </c>
      <c r="C3" s="4" t="s">
        <v>78</v>
      </c>
      <c r="D3" s="4" t="s">
        <v>129</v>
      </c>
      <c r="E3" s="4" t="s">
        <v>130</v>
      </c>
      <c r="F3" s="4" t="s">
        <v>131</v>
      </c>
      <c r="G3" s="4" t="s">
        <v>132</v>
      </c>
    </row>
    <row r="4" spans="1:7" ht="16.5" customHeight="1">
      <c r="A4" s="4">
        <v>1</v>
      </c>
      <c r="B4" s="25" t="s">
        <v>252</v>
      </c>
      <c r="C4" s="19" t="s">
        <v>333</v>
      </c>
      <c r="D4" s="4" t="s">
        <v>334</v>
      </c>
      <c r="E4" s="4"/>
      <c r="F4" s="19"/>
      <c r="G4" s="4"/>
    </row>
    <row r="5" spans="1:7" ht="16.5" customHeight="1">
      <c r="A5" s="4">
        <v>2</v>
      </c>
      <c r="B5" s="85" t="s">
        <v>231</v>
      </c>
      <c r="C5" s="19" t="s">
        <v>133</v>
      </c>
      <c r="D5" s="4" t="s">
        <v>288</v>
      </c>
      <c r="E5" s="4"/>
      <c r="F5" s="19"/>
      <c r="G5" s="4"/>
    </row>
    <row r="6" spans="1:7" ht="16.5" customHeight="1">
      <c r="A6" s="4">
        <v>3</v>
      </c>
      <c r="B6" s="86"/>
      <c r="C6" s="19" t="s">
        <v>134</v>
      </c>
      <c r="D6" s="4" t="s">
        <v>159</v>
      </c>
      <c r="E6" s="4"/>
      <c r="F6" s="19"/>
      <c r="G6" s="4"/>
    </row>
    <row r="7" spans="1:7" ht="16.5" customHeight="1">
      <c r="A7" s="4">
        <v>4</v>
      </c>
      <c r="B7" s="86"/>
      <c r="C7" s="19" t="s">
        <v>314</v>
      </c>
      <c r="D7" s="4" t="s">
        <v>380</v>
      </c>
      <c r="E7" s="4"/>
      <c r="F7" s="19"/>
      <c r="G7" s="4"/>
    </row>
    <row r="8" spans="1:7" ht="16.5" customHeight="1">
      <c r="A8" s="4">
        <v>5</v>
      </c>
      <c r="B8" s="86"/>
      <c r="C8" s="19" t="s">
        <v>318</v>
      </c>
      <c r="D8" s="4" t="s">
        <v>379</v>
      </c>
      <c r="E8" s="4"/>
      <c r="F8" s="19"/>
      <c r="G8" s="4"/>
    </row>
    <row r="9" spans="1:7" ht="16.5" customHeight="1">
      <c r="A9" s="4">
        <v>6</v>
      </c>
      <c r="B9" s="87"/>
      <c r="C9" s="19" t="s">
        <v>152</v>
      </c>
      <c r="D9" s="4" t="s">
        <v>287</v>
      </c>
      <c r="E9" s="4"/>
      <c r="F9" s="19"/>
      <c r="G9" s="4"/>
    </row>
    <row r="10" spans="1:7" ht="16.5" customHeight="1">
      <c r="A10" s="4">
        <v>7</v>
      </c>
      <c r="B10" s="80" t="s">
        <v>136</v>
      </c>
      <c r="C10" s="19" t="s">
        <v>383</v>
      </c>
      <c r="D10" s="4" t="s">
        <v>384</v>
      </c>
      <c r="E10" s="4"/>
      <c r="F10" s="19"/>
      <c r="G10" s="4"/>
    </row>
    <row r="11" spans="1:7" ht="16.5" customHeight="1">
      <c r="A11" s="4">
        <v>8</v>
      </c>
      <c r="B11" s="81"/>
      <c r="C11" s="19" t="s">
        <v>385</v>
      </c>
      <c r="D11" s="4" t="s">
        <v>450</v>
      </c>
      <c r="E11" s="4"/>
      <c r="F11" s="19"/>
      <c r="G11" s="4"/>
    </row>
    <row r="12" spans="1:7" ht="16.5" customHeight="1">
      <c r="A12" s="4">
        <v>9</v>
      </c>
      <c r="B12" s="82"/>
      <c r="C12" s="19" t="s">
        <v>456</v>
      </c>
      <c r="D12" s="4" t="s">
        <v>337</v>
      </c>
      <c r="E12" s="4"/>
      <c r="F12" s="19"/>
      <c r="G12" s="4"/>
    </row>
    <row r="13" spans="1:7" ht="16.5" customHeight="1">
      <c r="A13" s="4">
        <v>10</v>
      </c>
      <c r="B13" s="80" t="s">
        <v>137</v>
      </c>
      <c r="C13" s="19" t="s">
        <v>355</v>
      </c>
      <c r="D13" s="4" t="s">
        <v>392</v>
      </c>
      <c r="E13" s="4"/>
      <c r="F13" s="19"/>
      <c r="G13" s="4"/>
    </row>
    <row r="14" spans="1:7" ht="16.5" customHeight="1">
      <c r="A14" s="4">
        <v>11</v>
      </c>
      <c r="B14" s="81"/>
      <c r="C14" s="19" t="s">
        <v>393</v>
      </c>
      <c r="D14" s="4" t="s">
        <v>394</v>
      </c>
      <c r="E14" s="4"/>
      <c r="F14" s="19"/>
      <c r="G14" s="4"/>
    </row>
    <row r="15" spans="1:7" ht="16.5" customHeight="1">
      <c r="A15" s="4">
        <v>12</v>
      </c>
      <c r="B15" s="82"/>
      <c r="C15" s="19" t="s">
        <v>356</v>
      </c>
      <c r="D15" s="4" t="s">
        <v>395</v>
      </c>
      <c r="E15" s="4"/>
      <c r="F15" s="19"/>
      <c r="G15" s="4"/>
    </row>
    <row r="16" spans="1:7" ht="16.5" customHeight="1">
      <c r="A16" s="4">
        <v>13</v>
      </c>
      <c r="B16" s="80" t="s">
        <v>138</v>
      </c>
      <c r="C16" s="19" t="s">
        <v>357</v>
      </c>
      <c r="D16" s="4" t="s">
        <v>390</v>
      </c>
      <c r="E16" s="4"/>
      <c r="F16" s="19"/>
      <c r="G16" s="4"/>
    </row>
    <row r="17" spans="1:7" ht="16.5" customHeight="1">
      <c r="A17" s="4">
        <v>14</v>
      </c>
      <c r="B17" s="81"/>
      <c r="C17" s="19" t="s">
        <v>324</v>
      </c>
      <c r="D17" s="4" t="s">
        <v>265</v>
      </c>
      <c r="E17" s="4"/>
      <c r="F17" s="19"/>
      <c r="G17" s="4"/>
    </row>
    <row r="18" spans="1:7" ht="16.5" customHeight="1">
      <c r="A18" s="4">
        <v>15</v>
      </c>
      <c r="B18" s="82"/>
      <c r="C18" s="19" t="s">
        <v>358</v>
      </c>
      <c r="D18" s="4" t="s">
        <v>391</v>
      </c>
      <c r="E18" s="4"/>
      <c r="F18" s="19"/>
      <c r="G18" s="4"/>
    </row>
    <row r="19" spans="1:7" ht="16.5" customHeight="1">
      <c r="A19" s="4">
        <v>16</v>
      </c>
      <c r="B19" s="80" t="s">
        <v>139</v>
      </c>
      <c r="C19" s="19" t="s">
        <v>359</v>
      </c>
      <c r="D19" s="4" t="s">
        <v>386</v>
      </c>
      <c r="E19" s="4"/>
      <c r="F19" s="19"/>
      <c r="G19" s="4"/>
    </row>
    <row r="20" spans="1:7" ht="16.5" customHeight="1">
      <c r="A20" s="4">
        <v>17</v>
      </c>
      <c r="B20" s="81"/>
      <c r="C20" s="19" t="s">
        <v>360</v>
      </c>
      <c r="D20" s="4" t="s">
        <v>387</v>
      </c>
      <c r="E20" s="4"/>
      <c r="F20" s="19"/>
      <c r="G20" s="4"/>
    </row>
    <row r="21" spans="1:7" ht="16.5" customHeight="1">
      <c r="A21" s="4">
        <v>18</v>
      </c>
      <c r="B21" s="82"/>
      <c r="C21" s="19" t="s">
        <v>388</v>
      </c>
      <c r="D21" s="4" t="s">
        <v>389</v>
      </c>
      <c r="E21" s="4"/>
      <c r="F21" s="19"/>
      <c r="G21" s="4"/>
    </row>
    <row r="22" spans="1:7" ht="16.5" customHeight="1">
      <c r="A22" s="4">
        <v>19</v>
      </c>
      <c r="B22" s="80" t="s">
        <v>140</v>
      </c>
      <c r="C22" s="19" t="s">
        <v>325</v>
      </c>
      <c r="D22" s="4" t="s">
        <v>362</v>
      </c>
      <c r="E22" s="4"/>
      <c r="F22" s="19"/>
      <c r="G22" s="4"/>
    </row>
    <row r="23" spans="1:7" ht="16.5" customHeight="1">
      <c r="A23" s="4">
        <v>20</v>
      </c>
      <c r="B23" s="81"/>
      <c r="C23" s="19" t="s">
        <v>363</v>
      </c>
      <c r="D23" s="4" t="s">
        <v>451</v>
      </c>
      <c r="E23" s="4"/>
      <c r="F23" s="19"/>
      <c r="G23" s="4"/>
    </row>
    <row r="24" spans="1:7" ht="16.5" customHeight="1">
      <c r="A24" s="4">
        <v>21</v>
      </c>
      <c r="B24" s="82"/>
      <c r="C24" s="19" t="s">
        <v>457</v>
      </c>
      <c r="D24" s="4" t="s">
        <v>364</v>
      </c>
      <c r="E24" s="4"/>
      <c r="F24" s="19"/>
      <c r="G24" s="4"/>
    </row>
    <row r="25" spans="1:7" ht="16.5" customHeight="1">
      <c r="A25" s="4">
        <v>22</v>
      </c>
      <c r="B25" s="85" t="s">
        <v>232</v>
      </c>
      <c r="C25" s="19" t="s">
        <v>253</v>
      </c>
      <c r="D25" s="4" t="s">
        <v>365</v>
      </c>
      <c r="E25" s="4"/>
      <c r="F25" s="19"/>
      <c r="G25" s="4"/>
    </row>
    <row r="26" spans="1:7" ht="16.5" customHeight="1">
      <c r="A26" s="4">
        <v>23</v>
      </c>
      <c r="B26" s="86"/>
      <c r="C26" s="19" t="s">
        <v>273</v>
      </c>
      <c r="D26" s="4" t="s">
        <v>327</v>
      </c>
      <c r="E26" s="4"/>
      <c r="F26" s="19"/>
      <c r="G26" s="4"/>
    </row>
    <row r="27" spans="1:7" ht="16.5" customHeight="1">
      <c r="A27" s="4">
        <v>24</v>
      </c>
      <c r="B27" s="86"/>
      <c r="C27" s="19" t="s">
        <v>361</v>
      </c>
      <c r="D27" s="4" t="s">
        <v>366</v>
      </c>
      <c r="E27" s="4"/>
      <c r="F27" s="19"/>
      <c r="G27" s="4"/>
    </row>
    <row r="28" spans="1:7" ht="16.5" customHeight="1">
      <c r="A28" s="4">
        <v>25</v>
      </c>
      <c r="B28" s="86"/>
      <c r="C28" s="19" t="s">
        <v>367</v>
      </c>
      <c r="D28" s="4" t="s">
        <v>368</v>
      </c>
      <c r="E28" s="4"/>
      <c r="F28" s="19"/>
      <c r="G28" s="4"/>
    </row>
    <row r="29" spans="1:7" ht="16.5" customHeight="1">
      <c r="A29" s="4">
        <v>26</v>
      </c>
      <c r="B29" s="80" t="s">
        <v>141</v>
      </c>
      <c r="C29" s="19" t="s">
        <v>319</v>
      </c>
      <c r="D29" s="4" t="s">
        <v>452</v>
      </c>
      <c r="E29" s="4"/>
      <c r="F29" s="19"/>
      <c r="G29" s="4"/>
    </row>
    <row r="30" spans="1:7" ht="16.5" customHeight="1">
      <c r="A30" s="4">
        <v>27</v>
      </c>
      <c r="B30" s="81"/>
      <c r="C30" s="19" t="s">
        <v>396</v>
      </c>
      <c r="D30" s="4" t="s">
        <v>453</v>
      </c>
      <c r="E30" s="4"/>
      <c r="F30" s="19"/>
      <c r="G30" s="4"/>
    </row>
    <row r="31" spans="1:7" ht="16.5" customHeight="1">
      <c r="A31" s="4">
        <v>28</v>
      </c>
      <c r="B31" s="82"/>
      <c r="C31" s="19" t="s">
        <v>397</v>
      </c>
      <c r="D31" s="4" t="s">
        <v>454</v>
      </c>
      <c r="E31" s="4"/>
      <c r="F31" s="19"/>
      <c r="G31" s="4"/>
    </row>
    <row r="32" spans="1:7" ht="16.5" customHeight="1">
      <c r="A32" s="4">
        <v>29</v>
      </c>
      <c r="B32" s="25" t="s">
        <v>142</v>
      </c>
      <c r="C32" s="19" t="s">
        <v>313</v>
      </c>
      <c r="D32" s="4" t="s">
        <v>317</v>
      </c>
      <c r="E32" s="4"/>
      <c r="F32" s="19"/>
      <c r="G32" s="4"/>
    </row>
    <row r="33" spans="1:7" ht="16.5" customHeight="1">
      <c r="A33" s="4">
        <v>30</v>
      </c>
      <c r="B33" s="4" t="s">
        <v>143</v>
      </c>
      <c r="C33" s="19" t="s">
        <v>266</v>
      </c>
      <c r="D33" s="4" t="s">
        <v>267</v>
      </c>
      <c r="E33" s="4"/>
      <c r="F33" s="19"/>
      <c r="G33" s="4"/>
    </row>
    <row r="34" spans="1:7" ht="16.5" customHeight="1">
      <c r="A34" s="4">
        <v>31</v>
      </c>
      <c r="B34" s="80" t="s">
        <v>144</v>
      </c>
      <c r="C34" s="19" t="s">
        <v>80</v>
      </c>
      <c r="D34" s="4" t="s">
        <v>376</v>
      </c>
      <c r="E34" s="4"/>
      <c r="F34" s="19"/>
      <c r="G34" s="4"/>
    </row>
    <row r="35" spans="1:7" ht="16.5" customHeight="1">
      <c r="A35" s="4">
        <v>32</v>
      </c>
      <c r="B35" s="81"/>
      <c r="C35" s="19" t="s">
        <v>255</v>
      </c>
      <c r="D35" s="4" t="s">
        <v>268</v>
      </c>
      <c r="E35" s="4"/>
      <c r="F35" s="19"/>
      <c r="G35" s="4"/>
    </row>
    <row r="36" spans="1:7" ht="16.5" customHeight="1">
      <c r="A36" s="4">
        <v>33</v>
      </c>
      <c r="B36" s="82"/>
      <c r="C36" s="19" t="s">
        <v>343</v>
      </c>
      <c r="D36" s="4" t="s">
        <v>377</v>
      </c>
      <c r="E36" s="4"/>
      <c r="F36" s="19"/>
      <c r="G36" s="4"/>
    </row>
    <row r="37" spans="1:7" ht="16.5" customHeight="1">
      <c r="A37" s="4">
        <v>34</v>
      </c>
      <c r="B37" s="80" t="s">
        <v>145</v>
      </c>
      <c r="C37" s="19" t="s">
        <v>349</v>
      </c>
      <c r="D37" s="4" t="s">
        <v>369</v>
      </c>
      <c r="E37" s="4"/>
      <c r="F37" s="19"/>
      <c r="G37" s="4"/>
    </row>
    <row r="38" spans="1:7" ht="16.5" customHeight="1">
      <c r="A38" s="4">
        <v>35</v>
      </c>
      <c r="B38" s="81"/>
      <c r="C38" s="19" t="s">
        <v>269</v>
      </c>
      <c r="D38" s="4" t="s">
        <v>370</v>
      </c>
      <c r="E38" s="4"/>
      <c r="F38" s="19"/>
      <c r="G38" s="4"/>
    </row>
    <row r="39" spans="1:7" ht="16.5" customHeight="1">
      <c r="A39" s="4">
        <v>36</v>
      </c>
      <c r="B39" s="82"/>
      <c r="C39" s="19" t="s">
        <v>371</v>
      </c>
      <c r="D39" s="4" t="s">
        <v>372</v>
      </c>
      <c r="E39" s="4"/>
      <c r="F39" s="19"/>
      <c r="G39" s="4"/>
    </row>
    <row r="40" spans="1:7" ht="16.5" customHeight="1">
      <c r="A40" s="4">
        <v>37</v>
      </c>
      <c r="B40" s="80" t="s">
        <v>146</v>
      </c>
      <c r="C40" s="19" t="s">
        <v>350</v>
      </c>
      <c r="D40" s="4" t="s">
        <v>374</v>
      </c>
      <c r="E40" s="4"/>
      <c r="F40" s="19"/>
      <c r="G40" s="4"/>
    </row>
    <row r="41" spans="1:7" ht="16.5" customHeight="1">
      <c r="A41" s="4">
        <v>38</v>
      </c>
      <c r="B41" s="88"/>
      <c r="C41" s="19" t="s">
        <v>351</v>
      </c>
      <c r="D41" s="4" t="s">
        <v>375</v>
      </c>
      <c r="E41" s="4"/>
      <c r="F41" s="19"/>
      <c r="G41" s="4"/>
    </row>
    <row r="42" spans="1:7" ht="16.5" customHeight="1">
      <c r="A42" s="4">
        <v>39</v>
      </c>
      <c r="B42" s="89"/>
      <c r="C42" s="19" t="s">
        <v>352</v>
      </c>
      <c r="D42" s="4" t="s">
        <v>455</v>
      </c>
      <c r="E42" s="4"/>
      <c r="F42" s="19"/>
      <c r="G42" s="4"/>
    </row>
    <row r="43" spans="1:7" ht="16.5" customHeight="1">
      <c r="A43" s="4">
        <v>40</v>
      </c>
      <c r="B43" s="81" t="s">
        <v>147</v>
      </c>
      <c r="C43" s="19" t="s">
        <v>341</v>
      </c>
      <c r="D43" s="4" t="s">
        <v>373</v>
      </c>
      <c r="E43" s="4"/>
      <c r="F43" s="19"/>
      <c r="G43" s="4"/>
    </row>
    <row r="44" spans="1:7" ht="16.5" customHeight="1">
      <c r="A44" s="4">
        <v>41</v>
      </c>
      <c r="B44" s="82"/>
      <c r="C44" s="19" t="s">
        <v>342</v>
      </c>
      <c r="D44" s="4" t="s">
        <v>297</v>
      </c>
      <c r="E44" s="4"/>
      <c r="F44" s="19"/>
      <c r="G44" s="4"/>
    </row>
    <row r="45" spans="1:7" ht="16.5" customHeight="1">
      <c r="A45" s="4">
        <v>42</v>
      </c>
      <c r="B45" s="80" t="s">
        <v>148</v>
      </c>
      <c r="C45" s="19" t="s">
        <v>296</v>
      </c>
      <c r="D45" s="4" t="s">
        <v>378</v>
      </c>
      <c r="E45" s="4"/>
      <c r="F45" s="19"/>
      <c r="G45" s="4"/>
    </row>
    <row r="46" spans="1:7" ht="16.5" customHeight="1">
      <c r="A46" s="4">
        <v>43</v>
      </c>
      <c r="B46" s="81"/>
      <c r="C46" s="19" t="s">
        <v>315</v>
      </c>
      <c r="D46" s="4" t="s">
        <v>328</v>
      </c>
      <c r="E46" s="4"/>
      <c r="F46" s="19"/>
      <c r="G46" s="4"/>
    </row>
    <row r="47" spans="1:7" ht="16.5" customHeight="1">
      <c r="A47" s="4">
        <v>44</v>
      </c>
      <c r="B47" s="81"/>
      <c r="C47" s="19" t="s">
        <v>270</v>
      </c>
      <c r="D47" s="4" t="s">
        <v>271</v>
      </c>
      <c r="E47" s="4"/>
      <c r="F47" s="19"/>
      <c r="G47" s="4"/>
    </row>
    <row r="48" spans="1:7" ht="16.5" customHeight="1">
      <c r="A48" s="4">
        <v>45</v>
      </c>
      <c r="B48" s="4" t="s">
        <v>149</v>
      </c>
      <c r="C48" s="19" t="s">
        <v>316</v>
      </c>
      <c r="D48" s="4" t="s">
        <v>326</v>
      </c>
      <c r="E48" s="4"/>
      <c r="F48" s="19"/>
      <c r="G48" s="4"/>
    </row>
    <row r="49" spans="1:7" ht="16.5" customHeight="1">
      <c r="A49" s="4">
        <v>46</v>
      </c>
      <c r="B49" s="80" t="s">
        <v>150</v>
      </c>
      <c r="C49" s="19" t="s">
        <v>272</v>
      </c>
      <c r="D49" s="4" t="s">
        <v>398</v>
      </c>
      <c r="E49" s="4"/>
      <c r="F49" s="19"/>
      <c r="G49" s="4"/>
    </row>
    <row r="50" spans="1:7" ht="16.5" customHeight="1">
      <c r="A50" s="4">
        <v>47</v>
      </c>
      <c r="B50" s="81"/>
      <c r="C50" s="19" t="s">
        <v>286</v>
      </c>
      <c r="D50" s="4" t="s">
        <v>330</v>
      </c>
      <c r="E50" s="4"/>
      <c r="F50" s="19"/>
      <c r="G50" s="4"/>
    </row>
    <row r="51" spans="1:7" ht="16.5" customHeight="1">
      <c r="A51" s="4">
        <v>48</v>
      </c>
      <c r="B51" s="82"/>
      <c r="C51" s="19" t="s">
        <v>353</v>
      </c>
      <c r="D51" s="4" t="s">
        <v>354</v>
      </c>
      <c r="E51" s="4"/>
      <c r="F51" s="19"/>
      <c r="G51" s="4"/>
    </row>
    <row r="52" ht="21" customHeight="1"/>
  </sheetData>
  <sheetProtection/>
  <mergeCells count="16">
    <mergeCell ref="B25:B28"/>
    <mergeCell ref="B43:B44"/>
    <mergeCell ref="B29:B31"/>
    <mergeCell ref="B34:B36"/>
    <mergeCell ref="B37:B39"/>
    <mergeCell ref="B40:B42"/>
    <mergeCell ref="B45:B47"/>
    <mergeCell ref="B49:B51"/>
    <mergeCell ref="A1:G1"/>
    <mergeCell ref="F2:G2"/>
    <mergeCell ref="B5:B9"/>
    <mergeCell ref="B10:B12"/>
    <mergeCell ref="B13:B15"/>
    <mergeCell ref="B16:B18"/>
    <mergeCell ref="B19:B21"/>
    <mergeCell ref="B22:B24"/>
  </mergeCells>
  <printOptions/>
  <pageMargins left="0.68" right="0.38" top="0.52" bottom="0.1968503937007874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7.375" style="1" customWidth="1"/>
    <col min="3" max="22" width="4.125" style="1" customWidth="1"/>
    <col min="23" max="23" width="4.625" style="1" customWidth="1"/>
    <col min="24" max="24" width="16.625" style="1" hidden="1" customWidth="1"/>
    <col min="25" max="26" width="6.375" style="1" hidden="1" customWidth="1"/>
    <col min="27" max="27" width="6.375" style="1" customWidth="1"/>
    <col min="28" max="16384" width="9.00390625" style="1" customWidth="1"/>
  </cols>
  <sheetData>
    <row r="1" spans="1:23" ht="29.25" customHeight="1">
      <c r="A1" s="120" t="s">
        <v>344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7"/>
    </row>
    <row r="2" spans="1:25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1" t="s">
        <v>233</v>
      </c>
      <c r="N2" s="121"/>
      <c r="O2" s="121"/>
      <c r="P2" s="121"/>
      <c r="Q2" s="121"/>
      <c r="R2" s="121"/>
      <c r="S2" s="121"/>
      <c r="T2" s="121"/>
      <c r="U2" s="121"/>
      <c r="V2" s="121"/>
      <c r="W2" s="7"/>
      <c r="X2" s="1" t="s">
        <v>79</v>
      </c>
      <c r="Y2" s="2"/>
    </row>
    <row r="3" spans="3:25" s="2" customFormat="1" ht="15" customHeight="1">
      <c r="C3" s="103" t="s">
        <v>92</v>
      </c>
      <c r="D3" s="103"/>
      <c r="E3" s="103"/>
      <c r="F3" s="103"/>
      <c r="G3" s="103"/>
      <c r="H3" s="103" t="s">
        <v>93</v>
      </c>
      <c r="I3" s="103"/>
      <c r="J3" s="103"/>
      <c r="K3" s="103"/>
      <c r="L3" s="103"/>
      <c r="M3" s="103" t="s">
        <v>94</v>
      </c>
      <c r="N3" s="103"/>
      <c r="O3" s="103"/>
      <c r="P3" s="103"/>
      <c r="Q3" s="103"/>
      <c r="R3" s="103" t="s">
        <v>95</v>
      </c>
      <c r="S3" s="103"/>
      <c r="T3" s="103"/>
      <c r="U3" s="103"/>
      <c r="V3" s="103"/>
      <c r="X3" s="19" t="s">
        <v>335</v>
      </c>
      <c r="Y3" s="2">
        <v>1</v>
      </c>
    </row>
    <row r="4" spans="3:25" s="2" customFormat="1" ht="15" customHeight="1">
      <c r="C4" s="4" t="s">
        <v>1</v>
      </c>
      <c r="D4" s="108" t="s">
        <v>314</v>
      </c>
      <c r="E4" s="109"/>
      <c r="F4" s="109"/>
      <c r="G4" s="110"/>
      <c r="H4" s="4" t="s">
        <v>81</v>
      </c>
      <c r="I4" s="108" t="s">
        <v>134</v>
      </c>
      <c r="J4" s="109"/>
      <c r="K4" s="109"/>
      <c r="L4" s="110"/>
      <c r="M4" s="4" t="s">
        <v>82</v>
      </c>
      <c r="N4" s="108" t="s">
        <v>335</v>
      </c>
      <c r="O4" s="109"/>
      <c r="P4" s="109"/>
      <c r="Q4" s="110"/>
      <c r="R4" s="4" t="s">
        <v>83</v>
      </c>
      <c r="S4" s="108" t="s">
        <v>399</v>
      </c>
      <c r="T4" s="109"/>
      <c r="U4" s="109"/>
      <c r="V4" s="110"/>
      <c r="X4" s="19" t="s">
        <v>399</v>
      </c>
      <c r="Y4" s="2">
        <v>2</v>
      </c>
    </row>
    <row r="5" spans="3:25" s="2" customFormat="1" ht="15" customHeight="1">
      <c r="C5" s="4" t="s">
        <v>2</v>
      </c>
      <c r="D5" s="108" t="s">
        <v>415</v>
      </c>
      <c r="E5" s="109"/>
      <c r="F5" s="109"/>
      <c r="G5" s="110"/>
      <c r="H5" s="4" t="s">
        <v>11</v>
      </c>
      <c r="I5" s="108" t="s">
        <v>411</v>
      </c>
      <c r="J5" s="109"/>
      <c r="K5" s="109"/>
      <c r="L5" s="110"/>
      <c r="M5" s="4" t="s">
        <v>15</v>
      </c>
      <c r="N5" s="108" t="s">
        <v>406</v>
      </c>
      <c r="O5" s="109"/>
      <c r="P5" s="109"/>
      <c r="Q5" s="110"/>
      <c r="R5" s="4" t="s">
        <v>19</v>
      </c>
      <c r="S5" s="108" t="s">
        <v>402</v>
      </c>
      <c r="T5" s="109"/>
      <c r="U5" s="109"/>
      <c r="V5" s="110"/>
      <c r="X5" s="19" t="s">
        <v>134</v>
      </c>
      <c r="Y5" s="2">
        <v>3</v>
      </c>
    </row>
    <row r="6" spans="3:25" s="2" customFormat="1" ht="15" customHeight="1">
      <c r="C6" s="4" t="s">
        <v>3</v>
      </c>
      <c r="D6" s="108" t="s">
        <v>435</v>
      </c>
      <c r="E6" s="109"/>
      <c r="F6" s="109"/>
      <c r="G6" s="110"/>
      <c r="H6" s="4" t="s">
        <v>12</v>
      </c>
      <c r="I6" s="108" t="s">
        <v>458</v>
      </c>
      <c r="J6" s="109"/>
      <c r="K6" s="109"/>
      <c r="L6" s="110"/>
      <c r="M6" s="4" t="s">
        <v>16</v>
      </c>
      <c r="N6" s="108" t="s">
        <v>414</v>
      </c>
      <c r="O6" s="109"/>
      <c r="P6" s="109"/>
      <c r="Q6" s="110"/>
      <c r="R6" s="4" t="s">
        <v>20</v>
      </c>
      <c r="S6" s="108" t="s">
        <v>338</v>
      </c>
      <c r="T6" s="109"/>
      <c r="U6" s="109"/>
      <c r="V6" s="110"/>
      <c r="X6" s="19" t="s">
        <v>314</v>
      </c>
      <c r="Y6" s="2">
        <v>4</v>
      </c>
    </row>
    <row r="7" spans="3:25" s="2" customFormat="1" ht="15" customHeight="1">
      <c r="C7" s="4" t="s">
        <v>4</v>
      </c>
      <c r="D7" s="108" t="s">
        <v>420</v>
      </c>
      <c r="E7" s="109"/>
      <c r="F7" s="109"/>
      <c r="G7" s="110"/>
      <c r="H7" s="4" t="s">
        <v>13</v>
      </c>
      <c r="I7" s="108" t="s">
        <v>417</v>
      </c>
      <c r="J7" s="109"/>
      <c r="K7" s="109"/>
      <c r="L7" s="110"/>
      <c r="M7" s="4" t="s">
        <v>17</v>
      </c>
      <c r="N7" s="108" t="s">
        <v>446</v>
      </c>
      <c r="O7" s="109"/>
      <c r="P7" s="109"/>
      <c r="Q7" s="110"/>
      <c r="R7" s="4" t="s">
        <v>21</v>
      </c>
      <c r="S7" s="108" t="s">
        <v>261</v>
      </c>
      <c r="T7" s="109"/>
      <c r="U7" s="109"/>
      <c r="V7" s="110"/>
      <c r="X7" s="19" t="s">
        <v>329</v>
      </c>
      <c r="Y7" s="2">
        <v>5</v>
      </c>
    </row>
    <row r="8" spans="3:25" s="2" customFormat="1" ht="15" customHeight="1">
      <c r="C8" s="4" t="s">
        <v>5</v>
      </c>
      <c r="D8" s="108" t="s">
        <v>447</v>
      </c>
      <c r="E8" s="109"/>
      <c r="F8" s="109"/>
      <c r="G8" s="110"/>
      <c r="H8" s="4" t="s">
        <v>14</v>
      </c>
      <c r="I8" s="108" t="s">
        <v>448</v>
      </c>
      <c r="J8" s="109"/>
      <c r="K8" s="109"/>
      <c r="L8" s="110"/>
      <c r="M8" s="4" t="s">
        <v>18</v>
      </c>
      <c r="N8" s="108" t="s">
        <v>280</v>
      </c>
      <c r="O8" s="109"/>
      <c r="P8" s="109"/>
      <c r="Q8" s="110"/>
      <c r="R8" s="4" t="s">
        <v>22</v>
      </c>
      <c r="S8" s="108" t="s">
        <v>432</v>
      </c>
      <c r="T8" s="109"/>
      <c r="U8" s="109"/>
      <c r="V8" s="110"/>
      <c r="X8" s="19" t="s">
        <v>311</v>
      </c>
      <c r="Y8" s="2">
        <v>6</v>
      </c>
    </row>
    <row r="9" spans="3:26" s="2" customFormat="1" ht="15" customHeight="1">
      <c r="C9" s="4" t="s">
        <v>100</v>
      </c>
      <c r="D9" s="108" t="s">
        <v>439</v>
      </c>
      <c r="E9" s="109"/>
      <c r="F9" s="109"/>
      <c r="G9" s="110"/>
      <c r="H9" s="4" t="s">
        <v>102</v>
      </c>
      <c r="I9" s="108" t="s">
        <v>424</v>
      </c>
      <c r="J9" s="109"/>
      <c r="K9" s="109"/>
      <c r="L9" s="110"/>
      <c r="M9" s="4" t="s">
        <v>103</v>
      </c>
      <c r="N9" s="108" t="s">
        <v>443</v>
      </c>
      <c r="O9" s="109"/>
      <c r="P9" s="109"/>
      <c r="Q9" s="110"/>
      <c r="R9" s="4" t="s">
        <v>104</v>
      </c>
      <c r="S9" s="108" t="s">
        <v>430</v>
      </c>
      <c r="T9" s="109"/>
      <c r="U9" s="109"/>
      <c r="V9" s="110"/>
      <c r="X9" s="19" t="s">
        <v>336</v>
      </c>
      <c r="Y9" s="2">
        <v>7</v>
      </c>
      <c r="Z9" s="2" t="s">
        <v>237</v>
      </c>
    </row>
    <row r="10" spans="3:26" s="2" customFormat="1" ht="9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9" t="s">
        <v>401</v>
      </c>
      <c r="Y10" s="2">
        <v>8</v>
      </c>
      <c r="Z10" s="2" t="s">
        <v>238</v>
      </c>
    </row>
    <row r="11" spans="3:26" s="2" customFormat="1" ht="15" customHeight="1">
      <c r="C11" s="103" t="s">
        <v>96</v>
      </c>
      <c r="D11" s="103"/>
      <c r="E11" s="103"/>
      <c r="F11" s="103"/>
      <c r="G11" s="103"/>
      <c r="H11" s="103" t="s">
        <v>97</v>
      </c>
      <c r="I11" s="103"/>
      <c r="J11" s="103"/>
      <c r="K11" s="103"/>
      <c r="L11" s="103"/>
      <c r="M11" s="103" t="s">
        <v>98</v>
      </c>
      <c r="N11" s="103"/>
      <c r="O11" s="103"/>
      <c r="P11" s="103"/>
      <c r="Q11" s="103"/>
      <c r="R11" s="103" t="s">
        <v>99</v>
      </c>
      <c r="S11" s="103"/>
      <c r="T11" s="103"/>
      <c r="U11" s="103"/>
      <c r="V11" s="103"/>
      <c r="W11" s="6"/>
      <c r="X11" s="19" t="s">
        <v>338</v>
      </c>
      <c r="Y11" s="2">
        <v>9</v>
      </c>
      <c r="Z11" s="2" t="s">
        <v>239</v>
      </c>
    </row>
    <row r="12" spans="3:26" s="2" customFormat="1" ht="15" customHeight="1">
      <c r="C12" s="4" t="s">
        <v>84</v>
      </c>
      <c r="D12" s="108" t="s">
        <v>329</v>
      </c>
      <c r="E12" s="109"/>
      <c r="F12" s="109"/>
      <c r="G12" s="110"/>
      <c r="H12" s="4" t="s">
        <v>85</v>
      </c>
      <c r="I12" s="108" t="s">
        <v>160</v>
      </c>
      <c r="J12" s="109"/>
      <c r="K12" s="109"/>
      <c r="L12" s="110"/>
      <c r="M12" s="4" t="s">
        <v>86</v>
      </c>
      <c r="N12" s="108" t="s">
        <v>444</v>
      </c>
      <c r="O12" s="109"/>
      <c r="P12" s="109"/>
      <c r="Q12" s="110"/>
      <c r="R12" s="4" t="s">
        <v>87</v>
      </c>
      <c r="S12" s="108" t="s">
        <v>331</v>
      </c>
      <c r="T12" s="109"/>
      <c r="U12" s="109"/>
      <c r="V12" s="110"/>
      <c r="W12" s="6"/>
      <c r="X12" s="19" t="s">
        <v>407</v>
      </c>
      <c r="Y12" s="2">
        <v>10</v>
      </c>
      <c r="Z12" s="2" t="s">
        <v>240</v>
      </c>
    </row>
    <row r="13" spans="3:26" s="2" customFormat="1" ht="15" customHeight="1">
      <c r="C13" s="4" t="s">
        <v>23</v>
      </c>
      <c r="D13" s="108" t="s">
        <v>336</v>
      </c>
      <c r="E13" s="109"/>
      <c r="F13" s="109"/>
      <c r="G13" s="110"/>
      <c r="H13" s="4" t="s">
        <v>27</v>
      </c>
      <c r="I13" s="108" t="s">
        <v>408</v>
      </c>
      <c r="J13" s="109"/>
      <c r="K13" s="109"/>
      <c r="L13" s="110"/>
      <c r="M13" s="4" t="s">
        <v>31</v>
      </c>
      <c r="N13" s="108" t="s">
        <v>400</v>
      </c>
      <c r="O13" s="109"/>
      <c r="P13" s="109"/>
      <c r="Q13" s="110"/>
      <c r="R13" s="4" t="s">
        <v>35</v>
      </c>
      <c r="S13" s="108" t="s">
        <v>332</v>
      </c>
      <c r="T13" s="109"/>
      <c r="U13" s="109"/>
      <c r="V13" s="110"/>
      <c r="W13" s="6"/>
      <c r="X13" s="19" t="s">
        <v>409</v>
      </c>
      <c r="Y13" s="2">
        <v>11</v>
      </c>
      <c r="Z13" s="2" t="s">
        <v>241</v>
      </c>
    </row>
    <row r="14" spans="3:26" s="2" customFormat="1" ht="15" customHeight="1">
      <c r="C14" s="4" t="s">
        <v>24</v>
      </c>
      <c r="D14" s="108" t="s">
        <v>413</v>
      </c>
      <c r="E14" s="109"/>
      <c r="F14" s="109"/>
      <c r="G14" s="110"/>
      <c r="H14" s="4" t="s">
        <v>28</v>
      </c>
      <c r="I14" s="108" t="s">
        <v>405</v>
      </c>
      <c r="J14" s="109"/>
      <c r="K14" s="109"/>
      <c r="L14" s="110"/>
      <c r="M14" s="4" t="s">
        <v>32</v>
      </c>
      <c r="N14" s="108" t="s">
        <v>419</v>
      </c>
      <c r="O14" s="109"/>
      <c r="P14" s="109"/>
      <c r="Q14" s="110"/>
      <c r="R14" s="4" t="s">
        <v>36</v>
      </c>
      <c r="S14" s="108" t="s">
        <v>410</v>
      </c>
      <c r="T14" s="109"/>
      <c r="U14" s="109"/>
      <c r="V14" s="110"/>
      <c r="W14" s="6"/>
      <c r="X14" s="19" t="s">
        <v>410</v>
      </c>
      <c r="Y14" s="2">
        <v>12</v>
      </c>
      <c r="Z14" s="2" t="s">
        <v>242</v>
      </c>
    </row>
    <row r="15" spans="3:26" s="2" customFormat="1" ht="15" customHeight="1">
      <c r="C15" s="4" t="s">
        <v>25</v>
      </c>
      <c r="D15" s="108" t="s">
        <v>418</v>
      </c>
      <c r="E15" s="109"/>
      <c r="F15" s="109"/>
      <c r="G15" s="110"/>
      <c r="H15" s="4" t="s">
        <v>29</v>
      </c>
      <c r="I15" s="108" t="s">
        <v>433</v>
      </c>
      <c r="J15" s="109"/>
      <c r="K15" s="109"/>
      <c r="L15" s="110"/>
      <c r="M15" s="4" t="s">
        <v>33</v>
      </c>
      <c r="N15" s="108" t="s">
        <v>255</v>
      </c>
      <c r="O15" s="109"/>
      <c r="P15" s="109"/>
      <c r="Q15" s="110"/>
      <c r="R15" s="4" t="s">
        <v>37</v>
      </c>
      <c r="S15" s="108" t="s">
        <v>342</v>
      </c>
      <c r="T15" s="109"/>
      <c r="U15" s="109"/>
      <c r="V15" s="110"/>
      <c r="W15" s="6"/>
      <c r="X15" s="19" t="s">
        <v>403</v>
      </c>
      <c r="Y15" s="2">
        <v>13</v>
      </c>
      <c r="Z15" s="2" t="s">
        <v>243</v>
      </c>
    </row>
    <row r="16" spans="3:26" s="2" customFormat="1" ht="15" customHeight="1">
      <c r="C16" s="4" t="s">
        <v>26</v>
      </c>
      <c r="D16" s="108" t="s">
        <v>422</v>
      </c>
      <c r="E16" s="109"/>
      <c r="F16" s="109"/>
      <c r="G16" s="110"/>
      <c r="H16" s="4" t="s">
        <v>30</v>
      </c>
      <c r="I16" s="108" t="s">
        <v>442</v>
      </c>
      <c r="J16" s="109"/>
      <c r="K16" s="109"/>
      <c r="L16" s="110"/>
      <c r="M16" s="4" t="s">
        <v>34</v>
      </c>
      <c r="N16" s="108" t="s">
        <v>427</v>
      </c>
      <c r="O16" s="109"/>
      <c r="P16" s="109"/>
      <c r="Q16" s="110"/>
      <c r="R16" s="4" t="s">
        <v>38</v>
      </c>
      <c r="S16" s="108" t="s">
        <v>437</v>
      </c>
      <c r="T16" s="109"/>
      <c r="U16" s="109"/>
      <c r="V16" s="110"/>
      <c r="W16" s="6"/>
      <c r="X16" s="19" t="s">
        <v>404</v>
      </c>
      <c r="Y16" s="2">
        <v>14</v>
      </c>
      <c r="Z16" s="2" t="s">
        <v>244</v>
      </c>
    </row>
    <row r="17" spans="3:26" s="2" customFormat="1" ht="15" customHeight="1">
      <c r="C17" s="4" t="s">
        <v>101</v>
      </c>
      <c r="D17" s="108" t="s">
        <v>426</v>
      </c>
      <c r="E17" s="109"/>
      <c r="F17" s="109"/>
      <c r="G17" s="110"/>
      <c r="H17" s="4" t="s">
        <v>105</v>
      </c>
      <c r="I17" s="108" t="s">
        <v>441</v>
      </c>
      <c r="J17" s="109"/>
      <c r="K17" s="109"/>
      <c r="L17" s="110"/>
      <c r="M17" s="4" t="s">
        <v>106</v>
      </c>
      <c r="N17" s="108" t="s">
        <v>438</v>
      </c>
      <c r="O17" s="109"/>
      <c r="P17" s="109"/>
      <c r="Q17" s="110"/>
      <c r="R17" s="4" t="s">
        <v>107</v>
      </c>
      <c r="S17" s="108" t="s">
        <v>429</v>
      </c>
      <c r="T17" s="109"/>
      <c r="U17" s="109"/>
      <c r="V17" s="110"/>
      <c r="W17" s="6"/>
      <c r="X17" s="19" t="s">
        <v>405</v>
      </c>
      <c r="Y17" s="2">
        <v>15</v>
      </c>
      <c r="Z17" s="2" t="s">
        <v>245</v>
      </c>
    </row>
    <row r="18" spans="1:26" s="2" customFormat="1" ht="11.25" customHeight="1">
      <c r="A18" s="118" t="s">
        <v>7</v>
      </c>
      <c r="B18" s="113" t="s">
        <v>345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6"/>
      <c r="X18" s="19" t="s">
        <v>412</v>
      </c>
      <c r="Y18" s="2">
        <v>16</v>
      </c>
      <c r="Z18" s="2" t="s">
        <v>246</v>
      </c>
    </row>
    <row r="19" spans="1:26" s="2" customFormat="1" ht="18" customHeight="1">
      <c r="A19" s="11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X19" s="19" t="s">
        <v>413</v>
      </c>
      <c r="Y19" s="2">
        <v>17</v>
      </c>
      <c r="Z19" s="2" t="s">
        <v>247</v>
      </c>
    </row>
    <row r="20" spans="1:26" s="2" customFormat="1" ht="15" customHeight="1">
      <c r="A20" s="103" t="s">
        <v>9</v>
      </c>
      <c r="B20" s="4" t="s">
        <v>8</v>
      </c>
      <c r="C20" s="103" t="s">
        <v>88</v>
      </c>
      <c r="D20" s="103"/>
      <c r="E20" s="103"/>
      <c r="F20" s="103"/>
      <c r="G20" s="103"/>
      <c r="H20" s="103" t="s">
        <v>89</v>
      </c>
      <c r="I20" s="103"/>
      <c r="J20" s="103"/>
      <c r="K20" s="103"/>
      <c r="L20" s="103"/>
      <c r="M20" s="103" t="s">
        <v>90</v>
      </c>
      <c r="N20" s="103"/>
      <c r="O20" s="103"/>
      <c r="P20" s="103"/>
      <c r="Q20" s="103"/>
      <c r="R20" s="103" t="s">
        <v>91</v>
      </c>
      <c r="S20" s="103"/>
      <c r="T20" s="103"/>
      <c r="U20" s="103"/>
      <c r="V20" s="103"/>
      <c r="X20" s="19" t="s">
        <v>414</v>
      </c>
      <c r="Y20" s="2">
        <v>18</v>
      </c>
      <c r="Z20" s="2" t="s">
        <v>248</v>
      </c>
    </row>
    <row r="21" spans="1:26" s="2" customFormat="1" ht="15" customHeight="1">
      <c r="A21" s="103"/>
      <c r="B21" s="4" t="s">
        <v>6</v>
      </c>
      <c r="C21" s="103" t="s">
        <v>275</v>
      </c>
      <c r="D21" s="103"/>
      <c r="E21" s="103"/>
      <c r="F21" s="103"/>
      <c r="G21" s="103"/>
      <c r="H21" s="103" t="s">
        <v>276</v>
      </c>
      <c r="I21" s="103"/>
      <c r="J21" s="103"/>
      <c r="K21" s="103"/>
      <c r="L21" s="103"/>
      <c r="M21" s="103" t="s">
        <v>277</v>
      </c>
      <c r="N21" s="103"/>
      <c r="O21" s="103"/>
      <c r="P21" s="103"/>
      <c r="Q21" s="103"/>
      <c r="R21" s="103" t="s">
        <v>278</v>
      </c>
      <c r="S21" s="103"/>
      <c r="T21" s="103"/>
      <c r="U21" s="103"/>
      <c r="V21" s="103"/>
      <c r="X21" s="19" t="s">
        <v>445</v>
      </c>
      <c r="Y21" s="2">
        <v>19</v>
      </c>
      <c r="Z21" s="2" t="s">
        <v>249</v>
      </c>
    </row>
    <row r="22" spans="1:26" s="2" customFormat="1" ht="12" customHeight="1">
      <c r="A22" s="103">
        <v>1</v>
      </c>
      <c r="B22" s="102">
        <v>0.5</v>
      </c>
      <c r="C22" s="104" t="s">
        <v>41</v>
      </c>
      <c r="D22" s="105"/>
      <c r="E22" s="34">
        <v>4</v>
      </c>
      <c r="F22" s="105" t="s">
        <v>0</v>
      </c>
      <c r="G22" s="107"/>
      <c r="H22" s="104" t="s">
        <v>45</v>
      </c>
      <c r="I22" s="105"/>
      <c r="J22" s="34">
        <v>4</v>
      </c>
      <c r="K22" s="105" t="s">
        <v>42</v>
      </c>
      <c r="L22" s="107"/>
      <c r="M22" s="104" t="s">
        <v>49</v>
      </c>
      <c r="N22" s="105"/>
      <c r="O22" s="34">
        <v>4</v>
      </c>
      <c r="P22" s="105" t="s">
        <v>47</v>
      </c>
      <c r="Q22" s="107"/>
      <c r="R22" s="104" t="s">
        <v>52</v>
      </c>
      <c r="S22" s="105"/>
      <c r="T22" s="34">
        <v>4</v>
      </c>
      <c r="U22" s="105" t="s">
        <v>54</v>
      </c>
      <c r="V22" s="107"/>
      <c r="X22" s="19" t="s">
        <v>415</v>
      </c>
      <c r="Y22" s="2">
        <v>20</v>
      </c>
      <c r="Z22" s="2" t="s">
        <v>250</v>
      </c>
    </row>
    <row r="23" spans="1:26" s="2" customFormat="1" ht="12" customHeight="1">
      <c r="A23" s="103"/>
      <c r="B23" s="103"/>
      <c r="C23" s="90" t="str">
        <f>D5</f>
        <v>会津サントス</v>
      </c>
      <c r="D23" s="91"/>
      <c r="E23" s="10" t="s">
        <v>109</v>
      </c>
      <c r="F23" s="91" t="str">
        <f>D6</f>
        <v>なかのFC</v>
      </c>
      <c r="G23" s="92"/>
      <c r="H23" s="90" t="str">
        <f>I5</f>
        <v>まいづるFC</v>
      </c>
      <c r="I23" s="91"/>
      <c r="J23" s="10" t="s">
        <v>109</v>
      </c>
      <c r="K23" s="91" t="str">
        <f>I6</f>
        <v>古河電池</v>
      </c>
      <c r="L23" s="92"/>
      <c r="M23" s="90" t="str">
        <f>N5</f>
        <v>ヴェルディ</v>
      </c>
      <c r="N23" s="91"/>
      <c r="O23" s="10" t="s">
        <v>109</v>
      </c>
      <c r="P23" s="91" t="str">
        <f>N6</f>
        <v>余目四</v>
      </c>
      <c r="Q23" s="92"/>
      <c r="R23" s="90" t="str">
        <f>S5</f>
        <v>ユーニアン</v>
      </c>
      <c r="S23" s="91"/>
      <c r="T23" s="10" t="s">
        <v>109</v>
      </c>
      <c r="U23" s="91" t="str">
        <f>S6</f>
        <v>多賀レッド</v>
      </c>
      <c r="V23" s="92"/>
      <c r="X23" s="19" t="s">
        <v>458</v>
      </c>
      <c r="Y23" s="2">
        <v>21</v>
      </c>
      <c r="Z23" s="2" t="s">
        <v>251</v>
      </c>
    </row>
    <row r="24" spans="1:26" s="2" customFormat="1" ht="12" customHeight="1">
      <c r="A24" s="103"/>
      <c r="B24" s="103"/>
      <c r="C24" s="101">
        <v>2</v>
      </c>
      <c r="D24" s="99"/>
      <c r="E24" s="35"/>
      <c r="F24" s="99">
        <v>1</v>
      </c>
      <c r="G24" s="100"/>
      <c r="H24" s="101">
        <v>0</v>
      </c>
      <c r="I24" s="99"/>
      <c r="J24" s="35"/>
      <c r="K24" s="99">
        <v>2</v>
      </c>
      <c r="L24" s="100"/>
      <c r="M24" s="101">
        <v>4</v>
      </c>
      <c r="N24" s="99"/>
      <c r="O24" s="35"/>
      <c r="P24" s="99">
        <v>0</v>
      </c>
      <c r="Q24" s="100"/>
      <c r="R24" s="101">
        <v>1</v>
      </c>
      <c r="S24" s="99"/>
      <c r="T24" s="35"/>
      <c r="U24" s="99">
        <v>1</v>
      </c>
      <c r="V24" s="100"/>
      <c r="X24" s="19" t="s">
        <v>416</v>
      </c>
      <c r="Y24" s="2">
        <v>22</v>
      </c>
      <c r="Z24" s="2" t="s">
        <v>320</v>
      </c>
    </row>
    <row r="25" spans="1:26" s="2" customFormat="1" ht="12" customHeight="1">
      <c r="A25" s="103">
        <v>2</v>
      </c>
      <c r="B25" s="102">
        <v>0.5277777777777778</v>
      </c>
      <c r="C25" s="104" t="s">
        <v>10</v>
      </c>
      <c r="D25" s="105"/>
      <c r="E25" s="34">
        <v>3</v>
      </c>
      <c r="F25" s="105" t="s">
        <v>40</v>
      </c>
      <c r="G25" s="107"/>
      <c r="H25" s="104" t="s">
        <v>43</v>
      </c>
      <c r="I25" s="105"/>
      <c r="J25" s="34">
        <v>3</v>
      </c>
      <c r="K25" s="105" t="s">
        <v>46</v>
      </c>
      <c r="L25" s="107"/>
      <c r="M25" s="104" t="s">
        <v>48</v>
      </c>
      <c r="N25" s="105"/>
      <c r="O25" s="34">
        <v>3</v>
      </c>
      <c r="P25" s="105" t="s">
        <v>50</v>
      </c>
      <c r="Q25" s="107"/>
      <c r="R25" s="104" t="s">
        <v>51</v>
      </c>
      <c r="S25" s="105"/>
      <c r="T25" s="34">
        <v>3</v>
      </c>
      <c r="U25" s="105" t="s">
        <v>53</v>
      </c>
      <c r="V25" s="107"/>
      <c r="X25" s="19" t="s">
        <v>447</v>
      </c>
      <c r="Y25" s="2">
        <v>23</v>
      </c>
      <c r="Z25" s="2" t="s">
        <v>321</v>
      </c>
    </row>
    <row r="26" spans="1:26" s="2" customFormat="1" ht="12" customHeight="1">
      <c r="A26" s="103"/>
      <c r="B26" s="103"/>
      <c r="C26" s="90" t="str">
        <f>D7</f>
        <v>めでしま</v>
      </c>
      <c r="D26" s="91"/>
      <c r="E26" s="10" t="s">
        <v>109</v>
      </c>
      <c r="F26" s="91" t="str">
        <f>D8</f>
        <v>多賀城FC</v>
      </c>
      <c r="G26" s="92"/>
      <c r="H26" s="90" t="str">
        <f>I7</f>
        <v>富ケ丘</v>
      </c>
      <c r="I26" s="91"/>
      <c r="J26" s="10" t="s">
        <v>109</v>
      </c>
      <c r="K26" s="91" t="str">
        <f>I8</f>
        <v>S・KSC</v>
      </c>
      <c r="L26" s="92"/>
      <c r="M26" s="90" t="str">
        <f>N7</f>
        <v>増田FC</v>
      </c>
      <c r="N26" s="91"/>
      <c r="O26" s="10" t="s">
        <v>109</v>
      </c>
      <c r="P26" s="91" t="str">
        <f>N8</f>
        <v>茂庭台</v>
      </c>
      <c r="Q26" s="92"/>
      <c r="R26" s="90" t="str">
        <f>S7</f>
        <v>アバン仙台</v>
      </c>
      <c r="S26" s="91"/>
      <c r="T26" s="10" t="s">
        <v>109</v>
      </c>
      <c r="U26" s="91" t="str">
        <f>S8</f>
        <v>FC中山</v>
      </c>
      <c r="V26" s="92"/>
      <c r="X26" s="19" t="s">
        <v>417</v>
      </c>
      <c r="Y26" s="2">
        <v>24</v>
      </c>
      <c r="Z26" s="2" t="s">
        <v>322</v>
      </c>
    </row>
    <row r="27" spans="1:26" s="2" customFormat="1" ht="12" customHeight="1">
      <c r="A27" s="103"/>
      <c r="B27" s="103"/>
      <c r="C27" s="101">
        <v>0</v>
      </c>
      <c r="D27" s="99"/>
      <c r="E27" s="35"/>
      <c r="F27" s="99">
        <v>7</v>
      </c>
      <c r="G27" s="100"/>
      <c r="H27" s="101">
        <v>3</v>
      </c>
      <c r="I27" s="99"/>
      <c r="J27" s="35"/>
      <c r="K27" s="111">
        <v>0</v>
      </c>
      <c r="L27" s="112"/>
      <c r="M27" s="101">
        <v>0</v>
      </c>
      <c r="N27" s="99"/>
      <c r="O27" s="35"/>
      <c r="P27" s="99">
        <v>2</v>
      </c>
      <c r="Q27" s="100"/>
      <c r="R27" s="101">
        <v>4</v>
      </c>
      <c r="S27" s="99"/>
      <c r="T27" s="35"/>
      <c r="U27" s="99">
        <v>2</v>
      </c>
      <c r="V27" s="100"/>
      <c r="X27" s="19" t="s">
        <v>418</v>
      </c>
      <c r="Y27" s="2">
        <v>25</v>
      </c>
      <c r="Z27" s="2" t="s">
        <v>323</v>
      </c>
    </row>
    <row r="28" spans="1:25" s="2" customFormat="1" ht="12" customHeight="1">
      <c r="A28" s="103">
        <v>3</v>
      </c>
      <c r="B28" s="102">
        <v>0.5555555555555556</v>
      </c>
      <c r="C28" s="104" t="s">
        <v>1</v>
      </c>
      <c r="D28" s="105"/>
      <c r="E28" s="34">
        <v>5</v>
      </c>
      <c r="F28" s="105" t="s">
        <v>108</v>
      </c>
      <c r="G28" s="107"/>
      <c r="H28" s="104" t="s">
        <v>44</v>
      </c>
      <c r="I28" s="105"/>
      <c r="J28" s="34">
        <v>5</v>
      </c>
      <c r="K28" s="105" t="s">
        <v>102</v>
      </c>
      <c r="L28" s="107"/>
      <c r="M28" s="104" t="s">
        <v>112</v>
      </c>
      <c r="N28" s="105"/>
      <c r="O28" s="34">
        <v>5</v>
      </c>
      <c r="P28" s="105" t="s">
        <v>103</v>
      </c>
      <c r="Q28" s="107"/>
      <c r="R28" s="104" t="s">
        <v>113</v>
      </c>
      <c r="S28" s="105"/>
      <c r="T28" s="34">
        <v>5</v>
      </c>
      <c r="U28" s="105" t="s">
        <v>104</v>
      </c>
      <c r="V28" s="107"/>
      <c r="X28" s="19" t="s">
        <v>446</v>
      </c>
      <c r="Y28" s="2">
        <v>26</v>
      </c>
    </row>
    <row r="29" spans="1:25" s="2" customFormat="1" ht="12" customHeight="1">
      <c r="A29" s="103"/>
      <c r="B29" s="103"/>
      <c r="C29" s="90" t="str">
        <f>D4</f>
        <v>小菅サッカー</v>
      </c>
      <c r="D29" s="91"/>
      <c r="E29" s="10" t="s">
        <v>109</v>
      </c>
      <c r="F29" s="91" t="str">
        <f>D9</f>
        <v>あすなろFC</v>
      </c>
      <c r="G29" s="92"/>
      <c r="H29" s="90" t="str">
        <f>I4</f>
        <v>暁星アストラ</v>
      </c>
      <c r="I29" s="91"/>
      <c r="J29" s="10" t="s">
        <v>109</v>
      </c>
      <c r="K29" s="91" t="str">
        <f>I9</f>
        <v>RED EAST</v>
      </c>
      <c r="L29" s="92"/>
      <c r="M29" s="90" t="str">
        <f>N4</f>
        <v>リベロ津軽</v>
      </c>
      <c r="N29" s="91"/>
      <c r="O29" s="10" t="s">
        <v>109</v>
      </c>
      <c r="P29" s="91" t="str">
        <f>N9</f>
        <v>青山FC</v>
      </c>
      <c r="Q29" s="92"/>
      <c r="R29" s="90" t="str">
        <f>S4</f>
        <v>SSS札幌</v>
      </c>
      <c r="S29" s="91"/>
      <c r="T29" s="10" t="s">
        <v>109</v>
      </c>
      <c r="U29" s="91" t="str">
        <f>S9</f>
        <v>FCアルコ</v>
      </c>
      <c r="V29" s="92"/>
      <c r="X29" s="19" t="s">
        <v>419</v>
      </c>
      <c r="Y29" s="2">
        <v>27</v>
      </c>
    </row>
    <row r="30" spans="1:25" s="2" customFormat="1" ht="12" customHeight="1">
      <c r="A30" s="103"/>
      <c r="B30" s="103"/>
      <c r="C30" s="101">
        <v>1</v>
      </c>
      <c r="D30" s="99"/>
      <c r="E30" s="35"/>
      <c r="F30" s="99">
        <v>1</v>
      </c>
      <c r="G30" s="100"/>
      <c r="H30" s="101">
        <v>0</v>
      </c>
      <c r="I30" s="99"/>
      <c r="J30" s="35"/>
      <c r="K30" s="111">
        <v>2</v>
      </c>
      <c r="L30" s="112"/>
      <c r="M30" s="101">
        <v>0</v>
      </c>
      <c r="N30" s="99"/>
      <c r="O30" s="35"/>
      <c r="P30" s="99">
        <v>1</v>
      </c>
      <c r="Q30" s="100"/>
      <c r="R30" s="101">
        <v>1</v>
      </c>
      <c r="S30" s="99"/>
      <c r="T30" s="35"/>
      <c r="U30" s="99">
        <v>0</v>
      </c>
      <c r="V30" s="100"/>
      <c r="X30" s="19" t="s">
        <v>421</v>
      </c>
      <c r="Y30" s="2">
        <v>28</v>
      </c>
    </row>
    <row r="31" spans="1:25" s="2" customFormat="1" ht="12" customHeight="1">
      <c r="A31" s="103">
        <v>4</v>
      </c>
      <c r="B31" s="102">
        <v>0.5833333333333334</v>
      </c>
      <c r="C31" s="104" t="s">
        <v>41</v>
      </c>
      <c r="D31" s="105"/>
      <c r="E31" s="34">
        <v>1</v>
      </c>
      <c r="F31" s="105" t="s">
        <v>40</v>
      </c>
      <c r="G31" s="107"/>
      <c r="H31" s="104" t="s">
        <v>45</v>
      </c>
      <c r="I31" s="105"/>
      <c r="J31" s="34">
        <v>1</v>
      </c>
      <c r="K31" s="105" t="s">
        <v>46</v>
      </c>
      <c r="L31" s="107"/>
      <c r="M31" s="104" t="s">
        <v>49</v>
      </c>
      <c r="N31" s="105"/>
      <c r="O31" s="34">
        <v>1</v>
      </c>
      <c r="P31" s="105" t="s">
        <v>50</v>
      </c>
      <c r="Q31" s="107"/>
      <c r="R31" s="104" t="s">
        <v>52</v>
      </c>
      <c r="S31" s="105"/>
      <c r="T31" s="34">
        <v>1</v>
      </c>
      <c r="U31" s="105" t="s">
        <v>53</v>
      </c>
      <c r="V31" s="107"/>
      <c r="X31" s="19" t="s">
        <v>449</v>
      </c>
      <c r="Y31" s="2">
        <v>29</v>
      </c>
    </row>
    <row r="32" spans="1:25" s="2" customFormat="1" ht="12" customHeight="1">
      <c r="A32" s="103"/>
      <c r="B32" s="103"/>
      <c r="C32" s="90" t="str">
        <f>D5</f>
        <v>会津サントス</v>
      </c>
      <c r="D32" s="91"/>
      <c r="E32" s="10" t="s">
        <v>109</v>
      </c>
      <c r="F32" s="91" t="str">
        <f>D8</f>
        <v>多賀城FC</v>
      </c>
      <c r="G32" s="92"/>
      <c r="H32" s="90" t="str">
        <f>I5</f>
        <v>まいづるFC</v>
      </c>
      <c r="I32" s="91"/>
      <c r="J32" s="10" t="s">
        <v>109</v>
      </c>
      <c r="K32" s="91" t="str">
        <f>I8</f>
        <v>S・KSC</v>
      </c>
      <c r="L32" s="92"/>
      <c r="M32" s="90" t="str">
        <f>N5</f>
        <v>ヴェルディ</v>
      </c>
      <c r="N32" s="91"/>
      <c r="O32" s="10" t="s">
        <v>109</v>
      </c>
      <c r="P32" s="91" t="str">
        <f>N8</f>
        <v>茂庭台</v>
      </c>
      <c r="Q32" s="92"/>
      <c r="R32" s="90" t="str">
        <f>S5</f>
        <v>ユーニアン</v>
      </c>
      <c r="S32" s="91"/>
      <c r="T32" s="10" t="s">
        <v>109</v>
      </c>
      <c r="U32" s="91" t="str">
        <f>S8</f>
        <v>FC中山</v>
      </c>
      <c r="V32" s="92"/>
      <c r="X32" s="19" t="s">
        <v>436</v>
      </c>
      <c r="Y32" s="2">
        <v>30</v>
      </c>
    </row>
    <row r="33" spans="1:25" s="2" customFormat="1" ht="12" customHeight="1">
      <c r="A33" s="103"/>
      <c r="B33" s="103"/>
      <c r="C33" s="101">
        <v>1</v>
      </c>
      <c r="D33" s="99"/>
      <c r="E33" s="35"/>
      <c r="F33" s="99">
        <v>2</v>
      </c>
      <c r="G33" s="100"/>
      <c r="H33" s="101">
        <v>1</v>
      </c>
      <c r="I33" s="99"/>
      <c r="J33" s="35"/>
      <c r="K33" s="111">
        <v>1</v>
      </c>
      <c r="L33" s="112"/>
      <c r="M33" s="101">
        <v>1</v>
      </c>
      <c r="N33" s="99"/>
      <c r="O33" s="35"/>
      <c r="P33" s="99">
        <v>0</v>
      </c>
      <c r="Q33" s="100"/>
      <c r="R33" s="101">
        <v>4</v>
      </c>
      <c r="S33" s="99"/>
      <c r="T33" s="35"/>
      <c r="U33" s="99">
        <v>0</v>
      </c>
      <c r="V33" s="100"/>
      <c r="X33" s="19" t="s">
        <v>261</v>
      </c>
      <c r="Y33" s="2">
        <v>31</v>
      </c>
    </row>
    <row r="34" spans="1:25" s="2" customFormat="1" ht="12" customHeight="1">
      <c r="A34" s="103">
        <v>5</v>
      </c>
      <c r="B34" s="102">
        <v>0.611111111111111</v>
      </c>
      <c r="C34" s="104" t="s">
        <v>0</v>
      </c>
      <c r="D34" s="105"/>
      <c r="E34" s="34">
        <v>2</v>
      </c>
      <c r="F34" s="105" t="s">
        <v>108</v>
      </c>
      <c r="G34" s="107"/>
      <c r="H34" s="104" t="s">
        <v>42</v>
      </c>
      <c r="I34" s="105"/>
      <c r="J34" s="34">
        <v>2</v>
      </c>
      <c r="K34" s="105" t="s">
        <v>102</v>
      </c>
      <c r="L34" s="107"/>
      <c r="M34" s="104" t="s">
        <v>47</v>
      </c>
      <c r="N34" s="105"/>
      <c r="O34" s="34">
        <v>2</v>
      </c>
      <c r="P34" s="105" t="s">
        <v>103</v>
      </c>
      <c r="Q34" s="107"/>
      <c r="R34" s="104" t="s">
        <v>54</v>
      </c>
      <c r="S34" s="105"/>
      <c r="T34" s="34">
        <v>2</v>
      </c>
      <c r="U34" s="105" t="s">
        <v>104</v>
      </c>
      <c r="V34" s="107"/>
      <c r="X34" s="19" t="s">
        <v>255</v>
      </c>
      <c r="Y34" s="2">
        <v>32</v>
      </c>
    </row>
    <row r="35" spans="1:25" s="2" customFormat="1" ht="12" customHeight="1">
      <c r="A35" s="103"/>
      <c r="B35" s="103"/>
      <c r="C35" s="90" t="str">
        <f>D6</f>
        <v>なかのFC</v>
      </c>
      <c r="D35" s="91"/>
      <c r="E35" s="10" t="s">
        <v>109</v>
      </c>
      <c r="F35" s="91" t="str">
        <f>D9</f>
        <v>あすなろFC</v>
      </c>
      <c r="G35" s="92"/>
      <c r="H35" s="90" t="str">
        <f>I6</f>
        <v>古河電池</v>
      </c>
      <c r="I35" s="91"/>
      <c r="J35" s="10" t="s">
        <v>109</v>
      </c>
      <c r="K35" s="91" t="str">
        <f>I9</f>
        <v>RED EAST</v>
      </c>
      <c r="L35" s="92"/>
      <c r="M35" s="90" t="str">
        <f>N6</f>
        <v>余目四</v>
      </c>
      <c r="N35" s="91"/>
      <c r="O35" s="10" t="s">
        <v>109</v>
      </c>
      <c r="P35" s="91" t="str">
        <f>N9</f>
        <v>青山FC</v>
      </c>
      <c r="Q35" s="92"/>
      <c r="R35" s="90" t="str">
        <f>S6</f>
        <v>多賀レッド</v>
      </c>
      <c r="S35" s="91"/>
      <c r="T35" s="10" t="s">
        <v>109</v>
      </c>
      <c r="U35" s="91" t="str">
        <f>S9</f>
        <v>FCアルコ</v>
      </c>
      <c r="V35" s="92"/>
      <c r="X35" s="19" t="s">
        <v>280</v>
      </c>
      <c r="Y35" s="2">
        <v>33</v>
      </c>
    </row>
    <row r="36" spans="1:25" s="2" customFormat="1" ht="12" customHeight="1">
      <c r="A36" s="80"/>
      <c r="B36" s="80"/>
      <c r="C36" s="106">
        <v>2</v>
      </c>
      <c r="D36" s="95"/>
      <c r="E36" s="35"/>
      <c r="F36" s="95">
        <v>1</v>
      </c>
      <c r="G36" s="96"/>
      <c r="H36" s="106">
        <v>3</v>
      </c>
      <c r="I36" s="95"/>
      <c r="J36" s="35"/>
      <c r="K36" s="116">
        <v>0</v>
      </c>
      <c r="L36" s="117"/>
      <c r="M36" s="106">
        <v>0</v>
      </c>
      <c r="N36" s="95"/>
      <c r="O36" s="35"/>
      <c r="P36" s="95">
        <v>1</v>
      </c>
      <c r="Q36" s="96"/>
      <c r="R36" s="106">
        <v>3</v>
      </c>
      <c r="S36" s="95"/>
      <c r="T36" s="35"/>
      <c r="U36" s="95">
        <v>0</v>
      </c>
      <c r="V36" s="96"/>
      <c r="X36" s="19" t="s">
        <v>434</v>
      </c>
      <c r="Y36" s="2">
        <v>34</v>
      </c>
    </row>
    <row r="37" spans="1:25" s="2" customFormat="1" ht="12" customHeight="1">
      <c r="A37" s="103">
        <v>6</v>
      </c>
      <c r="B37" s="102">
        <v>0.638888888888889</v>
      </c>
      <c r="C37" s="104" t="s">
        <v>1</v>
      </c>
      <c r="D37" s="105"/>
      <c r="E37" s="34">
        <v>6</v>
      </c>
      <c r="F37" s="105" t="s">
        <v>10</v>
      </c>
      <c r="G37" s="107"/>
      <c r="H37" s="104" t="s">
        <v>44</v>
      </c>
      <c r="I37" s="105"/>
      <c r="J37" s="34">
        <v>6</v>
      </c>
      <c r="K37" s="105" t="s">
        <v>43</v>
      </c>
      <c r="L37" s="107"/>
      <c r="M37" s="104" t="s">
        <v>112</v>
      </c>
      <c r="N37" s="105"/>
      <c r="O37" s="34">
        <v>6</v>
      </c>
      <c r="P37" s="105" t="s">
        <v>48</v>
      </c>
      <c r="Q37" s="107"/>
      <c r="R37" s="104" t="s">
        <v>113</v>
      </c>
      <c r="S37" s="105"/>
      <c r="T37" s="34">
        <v>6</v>
      </c>
      <c r="U37" s="105" t="s">
        <v>51</v>
      </c>
      <c r="V37" s="107"/>
      <c r="X37" s="19" t="s">
        <v>432</v>
      </c>
      <c r="Y37" s="2">
        <v>35</v>
      </c>
    </row>
    <row r="38" spans="1:25" s="2" customFormat="1" ht="12" customHeight="1">
      <c r="A38" s="103"/>
      <c r="B38" s="103"/>
      <c r="C38" s="90" t="str">
        <f>D4</f>
        <v>小菅サッカー</v>
      </c>
      <c r="D38" s="91"/>
      <c r="E38" s="10" t="s">
        <v>109</v>
      </c>
      <c r="F38" s="91" t="str">
        <f>D7</f>
        <v>めでしま</v>
      </c>
      <c r="G38" s="92"/>
      <c r="H38" s="90" t="str">
        <f>I4</f>
        <v>暁星アストラ</v>
      </c>
      <c r="I38" s="91"/>
      <c r="J38" s="10" t="s">
        <v>109</v>
      </c>
      <c r="K38" s="91" t="str">
        <f>I7</f>
        <v>富ケ丘</v>
      </c>
      <c r="L38" s="92"/>
      <c r="M38" s="90" t="str">
        <f>N4</f>
        <v>リベロ津軽</v>
      </c>
      <c r="N38" s="91"/>
      <c r="O38" s="10" t="s">
        <v>109</v>
      </c>
      <c r="P38" s="91" t="str">
        <f>N7</f>
        <v>増田FC</v>
      </c>
      <c r="Q38" s="92"/>
      <c r="R38" s="90" t="str">
        <f>S4</f>
        <v>SSS札幌</v>
      </c>
      <c r="S38" s="91"/>
      <c r="T38" s="10" t="s">
        <v>109</v>
      </c>
      <c r="U38" s="91" t="str">
        <f>S7</f>
        <v>アバン仙台</v>
      </c>
      <c r="V38" s="92"/>
      <c r="X38" s="19" t="s">
        <v>423</v>
      </c>
      <c r="Y38" s="2">
        <v>36</v>
      </c>
    </row>
    <row r="39" spans="1:25" s="2" customFormat="1" ht="12" customHeight="1">
      <c r="A39" s="103"/>
      <c r="B39" s="103"/>
      <c r="C39" s="101">
        <v>5</v>
      </c>
      <c r="D39" s="99"/>
      <c r="E39" s="35"/>
      <c r="F39" s="99">
        <v>2</v>
      </c>
      <c r="G39" s="100"/>
      <c r="H39" s="101">
        <v>7</v>
      </c>
      <c r="I39" s="99"/>
      <c r="J39" s="35"/>
      <c r="K39" s="111">
        <v>2</v>
      </c>
      <c r="L39" s="112"/>
      <c r="M39" s="101">
        <v>6</v>
      </c>
      <c r="N39" s="99"/>
      <c r="O39" s="35"/>
      <c r="P39" s="99">
        <v>0</v>
      </c>
      <c r="Q39" s="100"/>
      <c r="R39" s="101">
        <v>1</v>
      </c>
      <c r="S39" s="99"/>
      <c r="T39" s="35"/>
      <c r="U39" s="99">
        <v>1</v>
      </c>
      <c r="V39" s="100"/>
      <c r="X39" s="19" t="s">
        <v>425</v>
      </c>
      <c r="Y39" s="2">
        <v>37</v>
      </c>
    </row>
    <row r="40" spans="1:25" s="2" customFormat="1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9" t="s">
        <v>431</v>
      </c>
      <c r="Y40" s="2">
        <v>38</v>
      </c>
    </row>
    <row r="41" spans="1:25" s="2" customFormat="1" ht="12" customHeight="1">
      <c r="A41" s="103" t="s">
        <v>9</v>
      </c>
      <c r="B41" s="4" t="s">
        <v>8</v>
      </c>
      <c r="C41" s="103" t="s">
        <v>55</v>
      </c>
      <c r="D41" s="103"/>
      <c r="E41" s="103"/>
      <c r="F41" s="103"/>
      <c r="G41" s="103"/>
      <c r="H41" s="103" t="s">
        <v>59</v>
      </c>
      <c r="I41" s="103"/>
      <c r="J41" s="103"/>
      <c r="K41" s="103"/>
      <c r="L41" s="103"/>
      <c r="M41" s="103" t="s">
        <v>65</v>
      </c>
      <c r="N41" s="103"/>
      <c r="O41" s="103"/>
      <c r="P41" s="103"/>
      <c r="Q41" s="103"/>
      <c r="R41" s="103" t="s">
        <v>70</v>
      </c>
      <c r="S41" s="103"/>
      <c r="T41" s="103"/>
      <c r="U41" s="103"/>
      <c r="V41" s="103"/>
      <c r="W41" s="6"/>
      <c r="X41" s="19" t="s">
        <v>426</v>
      </c>
      <c r="Y41" s="2">
        <v>39</v>
      </c>
    </row>
    <row r="42" spans="1:25" s="2" customFormat="1" ht="12" customHeight="1">
      <c r="A42" s="103"/>
      <c r="B42" s="4" t="s">
        <v>6</v>
      </c>
      <c r="C42" s="103" t="s">
        <v>235</v>
      </c>
      <c r="D42" s="103"/>
      <c r="E42" s="103"/>
      <c r="F42" s="103"/>
      <c r="G42" s="103"/>
      <c r="H42" s="103" t="s">
        <v>236</v>
      </c>
      <c r="I42" s="103"/>
      <c r="J42" s="103"/>
      <c r="K42" s="103"/>
      <c r="L42" s="103"/>
      <c r="M42" s="103" t="s">
        <v>381</v>
      </c>
      <c r="N42" s="103"/>
      <c r="O42" s="103"/>
      <c r="P42" s="103"/>
      <c r="Q42" s="103"/>
      <c r="R42" s="103" t="s">
        <v>382</v>
      </c>
      <c r="S42" s="103"/>
      <c r="T42" s="103"/>
      <c r="U42" s="103"/>
      <c r="V42" s="103"/>
      <c r="W42" s="6"/>
      <c r="X42" s="19" t="s">
        <v>428</v>
      </c>
      <c r="Y42" s="2">
        <v>40</v>
      </c>
    </row>
    <row r="43" spans="1:25" s="2" customFormat="1" ht="12" customHeight="1">
      <c r="A43" s="103">
        <v>1</v>
      </c>
      <c r="B43" s="102">
        <v>0.5</v>
      </c>
      <c r="C43" s="104" t="s">
        <v>57</v>
      </c>
      <c r="D43" s="105"/>
      <c r="E43" s="34">
        <v>4</v>
      </c>
      <c r="F43" s="105" t="s">
        <v>60</v>
      </c>
      <c r="G43" s="107"/>
      <c r="H43" s="104" t="s">
        <v>62</v>
      </c>
      <c r="I43" s="105"/>
      <c r="J43" s="34">
        <v>4</v>
      </c>
      <c r="K43" s="105" t="s">
        <v>64</v>
      </c>
      <c r="L43" s="107"/>
      <c r="M43" s="104" t="s">
        <v>67</v>
      </c>
      <c r="N43" s="105"/>
      <c r="O43" s="34">
        <v>4</v>
      </c>
      <c r="P43" s="105" t="s">
        <v>69</v>
      </c>
      <c r="Q43" s="107"/>
      <c r="R43" s="104" t="s">
        <v>72</v>
      </c>
      <c r="S43" s="105"/>
      <c r="T43" s="34">
        <v>4</v>
      </c>
      <c r="U43" s="105" t="s">
        <v>74</v>
      </c>
      <c r="V43" s="107"/>
      <c r="W43" s="6"/>
      <c r="X43" s="19" t="s">
        <v>342</v>
      </c>
      <c r="Y43" s="2">
        <v>41</v>
      </c>
    </row>
    <row r="44" spans="1:25" s="2" customFormat="1" ht="12" customHeight="1">
      <c r="A44" s="103"/>
      <c r="B44" s="103"/>
      <c r="C44" s="90" t="str">
        <f>D13</f>
        <v>Athletic</v>
      </c>
      <c r="D44" s="91"/>
      <c r="E44" s="10" t="s">
        <v>109</v>
      </c>
      <c r="F44" s="91" t="str">
        <f>D14</f>
        <v>鶴岡Jr FC</v>
      </c>
      <c r="G44" s="92"/>
      <c r="H44" s="90" t="str">
        <f>I13</f>
        <v>とおの</v>
      </c>
      <c r="I44" s="91"/>
      <c r="J44" s="10" t="s">
        <v>109</v>
      </c>
      <c r="K44" s="91" t="str">
        <f>I14</f>
        <v>飯島南</v>
      </c>
      <c r="L44" s="92"/>
      <c r="M44" s="90" t="str">
        <f>N13</f>
        <v>フューチャーズ</v>
      </c>
      <c r="N44" s="91"/>
      <c r="O44" s="10" t="s">
        <v>109</v>
      </c>
      <c r="P44" s="91" t="str">
        <f>N14</f>
        <v>館    腰</v>
      </c>
      <c r="Q44" s="92"/>
      <c r="R44" s="90" t="str">
        <f>S13</f>
        <v>スポルティフ</v>
      </c>
      <c r="S44" s="91"/>
      <c r="T44" s="10" t="s">
        <v>109</v>
      </c>
      <c r="U44" s="91" t="str">
        <f>S14</f>
        <v>月が丘</v>
      </c>
      <c r="V44" s="92"/>
      <c r="W44" s="6"/>
      <c r="X44" s="19" t="s">
        <v>437</v>
      </c>
      <c r="Y44" s="2">
        <v>42</v>
      </c>
    </row>
    <row r="45" spans="1:25" s="2" customFormat="1" ht="12" customHeight="1">
      <c r="A45" s="103"/>
      <c r="B45" s="103"/>
      <c r="C45" s="101">
        <v>6</v>
      </c>
      <c r="D45" s="99"/>
      <c r="E45" s="35"/>
      <c r="F45" s="99">
        <v>0</v>
      </c>
      <c r="G45" s="100"/>
      <c r="H45" s="101">
        <v>1</v>
      </c>
      <c r="I45" s="99"/>
      <c r="J45" s="35"/>
      <c r="K45" s="99">
        <v>0</v>
      </c>
      <c r="L45" s="100"/>
      <c r="M45" s="101">
        <v>2</v>
      </c>
      <c r="N45" s="99"/>
      <c r="O45" s="35"/>
      <c r="P45" s="99">
        <v>1</v>
      </c>
      <c r="Q45" s="100"/>
      <c r="R45" s="101">
        <v>3</v>
      </c>
      <c r="S45" s="99"/>
      <c r="T45" s="35"/>
      <c r="U45" s="99">
        <v>1</v>
      </c>
      <c r="V45" s="100"/>
      <c r="W45" s="6"/>
      <c r="X45" s="19" t="s">
        <v>438</v>
      </c>
      <c r="Y45" s="2">
        <v>43</v>
      </c>
    </row>
    <row r="46" spans="1:25" s="2" customFormat="1" ht="12" customHeight="1">
      <c r="A46" s="103">
        <v>2</v>
      </c>
      <c r="B46" s="102">
        <v>0.5277777777777778</v>
      </c>
      <c r="C46" s="104" t="s">
        <v>56</v>
      </c>
      <c r="D46" s="105"/>
      <c r="E46" s="34">
        <v>3</v>
      </c>
      <c r="F46" s="105" t="s">
        <v>58</v>
      </c>
      <c r="G46" s="107"/>
      <c r="H46" s="104" t="s">
        <v>61</v>
      </c>
      <c r="I46" s="105"/>
      <c r="J46" s="34">
        <v>3</v>
      </c>
      <c r="K46" s="105" t="s">
        <v>63</v>
      </c>
      <c r="L46" s="107"/>
      <c r="M46" s="104" t="s">
        <v>66</v>
      </c>
      <c r="N46" s="105"/>
      <c r="O46" s="34">
        <v>3</v>
      </c>
      <c r="P46" s="105"/>
      <c r="Q46" s="107"/>
      <c r="R46" s="104" t="s">
        <v>71</v>
      </c>
      <c r="S46" s="105"/>
      <c r="T46" s="34">
        <v>3</v>
      </c>
      <c r="U46" s="105" t="s">
        <v>73</v>
      </c>
      <c r="V46" s="107"/>
      <c r="W46" s="6"/>
      <c r="X46" s="19" t="s">
        <v>440</v>
      </c>
      <c r="Y46" s="2">
        <v>44</v>
      </c>
    </row>
    <row r="47" spans="1:25" s="2" customFormat="1" ht="12" customHeight="1">
      <c r="A47" s="103"/>
      <c r="B47" s="103"/>
      <c r="C47" s="90" t="str">
        <f>D15</f>
        <v>岩沼西</v>
      </c>
      <c r="D47" s="91"/>
      <c r="E47" s="10" t="s">
        <v>109</v>
      </c>
      <c r="F47" s="91" t="str">
        <f>D16</f>
        <v>シューレFC</v>
      </c>
      <c r="G47" s="92"/>
      <c r="H47" s="90" t="str">
        <f>I15</f>
        <v>コパFC</v>
      </c>
      <c r="I47" s="91"/>
      <c r="J47" s="10" t="s">
        <v>109</v>
      </c>
      <c r="K47" s="91" t="str">
        <f>I16</f>
        <v>塩釜FC</v>
      </c>
      <c r="L47" s="92"/>
      <c r="M47" s="90" t="str">
        <f>N15</f>
        <v>仙台中田</v>
      </c>
      <c r="N47" s="91"/>
      <c r="O47" s="10" t="s">
        <v>109</v>
      </c>
      <c r="P47" s="91" t="str">
        <f>N16</f>
        <v>コバルトーレ</v>
      </c>
      <c r="Q47" s="92"/>
      <c r="R47" s="90" t="str">
        <f>S15</f>
        <v>石巻FC</v>
      </c>
      <c r="S47" s="91"/>
      <c r="T47" s="10" t="s">
        <v>109</v>
      </c>
      <c r="U47" s="91" t="str">
        <f>S16</f>
        <v>小牛田FC</v>
      </c>
      <c r="V47" s="92"/>
      <c r="W47" s="6"/>
      <c r="X47" s="19" t="s">
        <v>441</v>
      </c>
      <c r="Y47" s="2">
        <v>45</v>
      </c>
    </row>
    <row r="48" spans="1:25" s="2" customFormat="1" ht="12" customHeight="1">
      <c r="A48" s="103"/>
      <c r="B48" s="103"/>
      <c r="C48" s="101">
        <v>5</v>
      </c>
      <c r="D48" s="99"/>
      <c r="E48" s="35"/>
      <c r="F48" s="99">
        <v>0</v>
      </c>
      <c r="G48" s="100"/>
      <c r="H48" s="101">
        <v>0</v>
      </c>
      <c r="I48" s="99"/>
      <c r="J48" s="35"/>
      <c r="K48" s="99">
        <v>1</v>
      </c>
      <c r="L48" s="100"/>
      <c r="M48" s="101">
        <v>1</v>
      </c>
      <c r="N48" s="99"/>
      <c r="O48" s="35"/>
      <c r="P48" s="99">
        <v>3</v>
      </c>
      <c r="Q48" s="100"/>
      <c r="R48" s="101">
        <v>3</v>
      </c>
      <c r="S48" s="99"/>
      <c r="T48" s="35"/>
      <c r="U48" s="99">
        <v>0</v>
      </c>
      <c r="V48" s="100"/>
      <c r="W48" s="6"/>
      <c r="X48" s="19" t="s">
        <v>442</v>
      </c>
      <c r="Y48" s="2">
        <v>46</v>
      </c>
    </row>
    <row r="49" spans="1:25" s="2" customFormat="1" ht="12" customHeight="1">
      <c r="A49" s="103">
        <v>3</v>
      </c>
      <c r="B49" s="102">
        <v>0.5555555555555556</v>
      </c>
      <c r="C49" s="104" t="s">
        <v>114</v>
      </c>
      <c r="D49" s="105"/>
      <c r="E49" s="34">
        <v>5</v>
      </c>
      <c r="F49" s="105" t="s">
        <v>115</v>
      </c>
      <c r="G49" s="107"/>
      <c r="H49" s="104" t="s">
        <v>116</v>
      </c>
      <c r="I49" s="105"/>
      <c r="J49" s="34">
        <v>5</v>
      </c>
      <c r="K49" s="105" t="s">
        <v>105</v>
      </c>
      <c r="L49" s="107"/>
      <c r="M49" s="104" t="s">
        <v>117</v>
      </c>
      <c r="N49" s="105"/>
      <c r="O49" s="34">
        <v>5</v>
      </c>
      <c r="P49" s="105" t="s">
        <v>106</v>
      </c>
      <c r="Q49" s="107"/>
      <c r="R49" s="104" t="s">
        <v>118</v>
      </c>
      <c r="S49" s="105"/>
      <c r="T49" s="34">
        <v>5</v>
      </c>
      <c r="U49" s="105" t="s">
        <v>107</v>
      </c>
      <c r="V49" s="107"/>
      <c r="W49" s="6"/>
      <c r="X49" s="19" t="s">
        <v>443</v>
      </c>
      <c r="Y49" s="2">
        <v>47</v>
      </c>
    </row>
    <row r="50" spans="1:25" s="2" customFormat="1" ht="12" customHeight="1">
      <c r="A50" s="103"/>
      <c r="B50" s="103"/>
      <c r="C50" s="90" t="str">
        <f>D12</f>
        <v>高島平</v>
      </c>
      <c r="D50" s="91"/>
      <c r="E50" s="10" t="s">
        <v>109</v>
      </c>
      <c r="F50" s="91" t="str">
        <f>D17</f>
        <v>将    監</v>
      </c>
      <c r="G50" s="92"/>
      <c r="H50" s="90" t="str">
        <f>I12</f>
        <v>アヤックス</v>
      </c>
      <c r="I50" s="91"/>
      <c r="J50" s="10" t="s">
        <v>109</v>
      </c>
      <c r="K50" s="91" t="str">
        <f>I17</f>
        <v>鹿折FC</v>
      </c>
      <c r="L50" s="92"/>
      <c r="M50" s="90" t="str">
        <f>N12</f>
        <v>アストロンFC</v>
      </c>
      <c r="N50" s="91"/>
      <c r="O50" s="10" t="s">
        <v>109</v>
      </c>
      <c r="P50" s="91" t="str">
        <f>N17</f>
        <v>涌谷FC</v>
      </c>
      <c r="Q50" s="92"/>
      <c r="R50" s="90" t="str">
        <f>S12</f>
        <v>ベガルタ</v>
      </c>
      <c r="S50" s="91"/>
      <c r="T50" s="10" t="s">
        <v>109</v>
      </c>
      <c r="U50" s="91" t="str">
        <f>S17</f>
        <v>七ケ浜SC</v>
      </c>
      <c r="V50" s="92"/>
      <c r="W50" s="6"/>
      <c r="X50" s="19" t="s">
        <v>429</v>
      </c>
      <c r="Y50" s="2">
        <v>48</v>
      </c>
    </row>
    <row r="51" spans="1:24" s="2" customFormat="1" ht="12" customHeight="1">
      <c r="A51" s="103"/>
      <c r="B51" s="103"/>
      <c r="C51" s="101">
        <v>1</v>
      </c>
      <c r="D51" s="99"/>
      <c r="E51" s="35"/>
      <c r="F51" s="99">
        <v>0</v>
      </c>
      <c r="G51" s="100"/>
      <c r="H51" s="101">
        <v>3</v>
      </c>
      <c r="I51" s="99"/>
      <c r="J51" s="35"/>
      <c r="K51" s="99">
        <v>0</v>
      </c>
      <c r="L51" s="100"/>
      <c r="M51" s="101">
        <v>6</v>
      </c>
      <c r="N51" s="99"/>
      <c r="O51" s="35"/>
      <c r="P51" s="99">
        <v>0</v>
      </c>
      <c r="Q51" s="100"/>
      <c r="R51" s="101">
        <v>3</v>
      </c>
      <c r="S51" s="99"/>
      <c r="T51" s="35"/>
      <c r="U51" s="99">
        <v>1</v>
      </c>
      <c r="V51" s="100"/>
      <c r="W51" s="6"/>
      <c r="X51" s="26"/>
    </row>
    <row r="52" spans="1:24" s="2" customFormat="1" ht="12" customHeight="1">
      <c r="A52" s="103">
        <v>4</v>
      </c>
      <c r="B52" s="102">
        <v>0.5833333333333334</v>
      </c>
      <c r="C52" s="93" t="s">
        <v>57</v>
      </c>
      <c r="D52" s="94"/>
      <c r="E52" s="34">
        <v>1</v>
      </c>
      <c r="F52" s="94" t="s">
        <v>58</v>
      </c>
      <c r="G52" s="98"/>
      <c r="H52" s="93" t="s">
        <v>62</v>
      </c>
      <c r="I52" s="94"/>
      <c r="J52" s="34">
        <v>1</v>
      </c>
      <c r="K52" s="94" t="s">
        <v>63</v>
      </c>
      <c r="L52" s="98"/>
      <c r="M52" s="93" t="s">
        <v>67</v>
      </c>
      <c r="N52" s="94"/>
      <c r="O52" s="34">
        <v>1</v>
      </c>
      <c r="P52" s="94" t="s">
        <v>68</v>
      </c>
      <c r="Q52" s="98"/>
      <c r="R52" s="93" t="s">
        <v>72</v>
      </c>
      <c r="S52" s="94"/>
      <c r="T52" s="34">
        <v>1</v>
      </c>
      <c r="U52" s="94" t="s">
        <v>73</v>
      </c>
      <c r="V52" s="98"/>
      <c r="W52" s="6"/>
      <c r="X52" s="9"/>
    </row>
    <row r="53" spans="1:23" s="2" customFormat="1" ht="12" customHeight="1">
      <c r="A53" s="103"/>
      <c r="B53" s="103"/>
      <c r="C53" s="90" t="str">
        <f>D13</f>
        <v>Athletic</v>
      </c>
      <c r="D53" s="91"/>
      <c r="E53" s="10" t="s">
        <v>109</v>
      </c>
      <c r="F53" s="91" t="str">
        <f>D16</f>
        <v>シューレFC</v>
      </c>
      <c r="G53" s="92"/>
      <c r="H53" s="90" t="str">
        <f>I13</f>
        <v>とおの</v>
      </c>
      <c r="I53" s="91"/>
      <c r="J53" s="10" t="s">
        <v>109</v>
      </c>
      <c r="K53" s="91" t="str">
        <f>I16</f>
        <v>塩釜FC</v>
      </c>
      <c r="L53" s="92"/>
      <c r="M53" s="90" t="str">
        <f>N13</f>
        <v>フューチャーズ</v>
      </c>
      <c r="N53" s="91"/>
      <c r="O53" s="10" t="s">
        <v>109</v>
      </c>
      <c r="P53" s="91" t="str">
        <f>N16</f>
        <v>コバルトーレ</v>
      </c>
      <c r="Q53" s="92"/>
      <c r="R53" s="90" t="str">
        <f>S13</f>
        <v>スポルティフ</v>
      </c>
      <c r="S53" s="91"/>
      <c r="T53" s="10" t="s">
        <v>109</v>
      </c>
      <c r="U53" s="91" t="str">
        <f>S16</f>
        <v>小牛田FC</v>
      </c>
      <c r="V53" s="92"/>
      <c r="W53" s="6"/>
    </row>
    <row r="54" spans="1:23" s="2" customFormat="1" ht="12" customHeight="1">
      <c r="A54" s="103"/>
      <c r="B54" s="103"/>
      <c r="C54" s="101">
        <v>5</v>
      </c>
      <c r="D54" s="99"/>
      <c r="E54" s="35"/>
      <c r="F54" s="99">
        <v>0</v>
      </c>
      <c r="G54" s="100"/>
      <c r="H54" s="101">
        <v>1</v>
      </c>
      <c r="I54" s="99"/>
      <c r="J54" s="35"/>
      <c r="K54" s="99">
        <v>2</v>
      </c>
      <c r="L54" s="100"/>
      <c r="M54" s="101">
        <v>1</v>
      </c>
      <c r="N54" s="99"/>
      <c r="O54" s="35"/>
      <c r="P54" s="99">
        <v>2</v>
      </c>
      <c r="Q54" s="100"/>
      <c r="R54" s="101">
        <v>10</v>
      </c>
      <c r="S54" s="99"/>
      <c r="T54" s="35"/>
      <c r="U54" s="99">
        <v>0</v>
      </c>
      <c r="V54" s="100"/>
      <c r="W54" s="6"/>
    </row>
    <row r="55" spans="1:22" ht="12" customHeight="1">
      <c r="A55" s="103">
        <v>5</v>
      </c>
      <c r="B55" s="102">
        <v>0.611111111111111</v>
      </c>
      <c r="C55" s="93" t="s">
        <v>60</v>
      </c>
      <c r="D55" s="94"/>
      <c r="E55" s="34">
        <v>2</v>
      </c>
      <c r="F55" s="94" t="s">
        <v>115</v>
      </c>
      <c r="G55" s="98"/>
      <c r="H55" s="93" t="s">
        <v>64</v>
      </c>
      <c r="I55" s="94"/>
      <c r="J55" s="34">
        <v>2</v>
      </c>
      <c r="K55" s="94" t="s">
        <v>105</v>
      </c>
      <c r="L55" s="98"/>
      <c r="M55" s="93" t="s">
        <v>69</v>
      </c>
      <c r="N55" s="94"/>
      <c r="O55" s="34">
        <v>2</v>
      </c>
      <c r="P55" s="94" t="s">
        <v>106</v>
      </c>
      <c r="Q55" s="98"/>
      <c r="R55" s="93" t="s">
        <v>74</v>
      </c>
      <c r="S55" s="94"/>
      <c r="T55" s="34">
        <v>2</v>
      </c>
      <c r="U55" s="94" t="s">
        <v>107</v>
      </c>
      <c r="V55" s="98"/>
    </row>
    <row r="56" spans="1:22" ht="12" customHeight="1">
      <c r="A56" s="103"/>
      <c r="B56" s="103"/>
      <c r="C56" s="90" t="str">
        <f>D14</f>
        <v>鶴岡Jr FC</v>
      </c>
      <c r="D56" s="91"/>
      <c r="E56" s="10" t="s">
        <v>109</v>
      </c>
      <c r="F56" s="91" t="str">
        <f>D17</f>
        <v>将    監</v>
      </c>
      <c r="G56" s="92"/>
      <c r="H56" s="90" t="str">
        <f>I14</f>
        <v>飯島南</v>
      </c>
      <c r="I56" s="91"/>
      <c r="J56" s="10" t="s">
        <v>109</v>
      </c>
      <c r="K56" s="91" t="str">
        <f>I17</f>
        <v>鹿折FC</v>
      </c>
      <c r="L56" s="92"/>
      <c r="M56" s="90" t="str">
        <f>N14</f>
        <v>館    腰</v>
      </c>
      <c r="N56" s="91"/>
      <c r="O56" s="10" t="s">
        <v>109</v>
      </c>
      <c r="P56" s="91" t="str">
        <f>N17</f>
        <v>涌谷FC</v>
      </c>
      <c r="Q56" s="92"/>
      <c r="R56" s="90" t="str">
        <f>S14</f>
        <v>月が丘</v>
      </c>
      <c r="S56" s="91"/>
      <c r="T56" s="10" t="s">
        <v>109</v>
      </c>
      <c r="U56" s="91" t="str">
        <f>S17</f>
        <v>七ケ浜SC</v>
      </c>
      <c r="V56" s="92"/>
    </row>
    <row r="57" spans="1:22" ht="12" customHeight="1">
      <c r="A57" s="80"/>
      <c r="B57" s="80"/>
      <c r="C57" s="106">
        <v>1</v>
      </c>
      <c r="D57" s="95"/>
      <c r="E57" s="35"/>
      <c r="F57" s="95">
        <v>0</v>
      </c>
      <c r="G57" s="96"/>
      <c r="H57" s="106">
        <v>1</v>
      </c>
      <c r="I57" s="95"/>
      <c r="J57" s="35"/>
      <c r="K57" s="95">
        <v>1</v>
      </c>
      <c r="L57" s="96"/>
      <c r="M57" s="106">
        <v>2</v>
      </c>
      <c r="N57" s="95"/>
      <c r="O57" s="35"/>
      <c r="P57" s="95">
        <v>1</v>
      </c>
      <c r="Q57" s="96"/>
      <c r="R57" s="106">
        <v>0</v>
      </c>
      <c r="S57" s="95"/>
      <c r="T57" s="35"/>
      <c r="U57" s="95">
        <v>2</v>
      </c>
      <c r="V57" s="96"/>
    </row>
    <row r="58" spans="1:22" ht="12" customHeight="1">
      <c r="A58" s="103">
        <v>6</v>
      </c>
      <c r="B58" s="102">
        <v>0.638888888888889</v>
      </c>
      <c r="C58" s="93" t="s">
        <v>114</v>
      </c>
      <c r="D58" s="94"/>
      <c r="E58" s="34">
        <v>6</v>
      </c>
      <c r="F58" s="97" t="s">
        <v>56</v>
      </c>
      <c r="G58" s="98"/>
      <c r="H58" s="93" t="s">
        <v>116</v>
      </c>
      <c r="I58" s="94"/>
      <c r="J58" s="34">
        <v>6</v>
      </c>
      <c r="K58" s="94" t="s">
        <v>61</v>
      </c>
      <c r="L58" s="98"/>
      <c r="M58" s="93" t="s">
        <v>117</v>
      </c>
      <c r="N58" s="94"/>
      <c r="O58" s="34">
        <v>6</v>
      </c>
      <c r="P58" s="94" t="s">
        <v>66</v>
      </c>
      <c r="Q58" s="98"/>
      <c r="R58" s="93" t="s">
        <v>118</v>
      </c>
      <c r="S58" s="94"/>
      <c r="T58" s="34">
        <v>6</v>
      </c>
      <c r="U58" s="94" t="s">
        <v>71</v>
      </c>
      <c r="V58" s="98"/>
    </row>
    <row r="59" spans="1:22" ht="12" customHeight="1">
      <c r="A59" s="103"/>
      <c r="B59" s="103"/>
      <c r="C59" s="90" t="str">
        <f>D12</f>
        <v>高島平</v>
      </c>
      <c r="D59" s="91"/>
      <c r="E59" s="10" t="s">
        <v>109</v>
      </c>
      <c r="F59" s="91" t="str">
        <f>D15</f>
        <v>岩沼西</v>
      </c>
      <c r="G59" s="92"/>
      <c r="H59" s="90" t="str">
        <f>I12</f>
        <v>アヤックス</v>
      </c>
      <c r="I59" s="91"/>
      <c r="J59" s="10" t="s">
        <v>109</v>
      </c>
      <c r="K59" s="91" t="str">
        <f>I15</f>
        <v>コパFC</v>
      </c>
      <c r="L59" s="92"/>
      <c r="M59" s="90" t="str">
        <f>N12</f>
        <v>アストロンFC</v>
      </c>
      <c r="N59" s="91"/>
      <c r="O59" s="10" t="s">
        <v>109</v>
      </c>
      <c r="P59" s="91" t="str">
        <f>N15</f>
        <v>仙台中田</v>
      </c>
      <c r="Q59" s="92"/>
      <c r="R59" s="90" t="str">
        <f>S12</f>
        <v>ベガルタ</v>
      </c>
      <c r="S59" s="91"/>
      <c r="T59" s="10" t="s">
        <v>109</v>
      </c>
      <c r="U59" s="91" t="str">
        <f>S15</f>
        <v>石巻FC</v>
      </c>
      <c r="V59" s="92"/>
    </row>
    <row r="60" spans="1:22" ht="12" customHeight="1">
      <c r="A60" s="103"/>
      <c r="B60" s="103"/>
      <c r="C60" s="101">
        <v>0</v>
      </c>
      <c r="D60" s="99"/>
      <c r="E60" s="35"/>
      <c r="F60" s="99">
        <v>0</v>
      </c>
      <c r="G60" s="100"/>
      <c r="H60" s="101">
        <v>2</v>
      </c>
      <c r="I60" s="99"/>
      <c r="J60" s="35"/>
      <c r="K60" s="99">
        <v>0</v>
      </c>
      <c r="L60" s="100"/>
      <c r="M60" s="101">
        <v>5</v>
      </c>
      <c r="N60" s="99"/>
      <c r="O60" s="35"/>
      <c r="P60" s="99">
        <v>0</v>
      </c>
      <c r="Q60" s="100"/>
      <c r="R60" s="101">
        <v>4</v>
      </c>
      <c r="S60" s="99"/>
      <c r="T60" s="35"/>
      <c r="U60" s="99">
        <v>0</v>
      </c>
      <c r="V60" s="100"/>
    </row>
    <row r="62" spans="1:2" ht="19.5" customHeight="1">
      <c r="A62" s="2" t="s">
        <v>7</v>
      </c>
      <c r="B62" s="3" t="s">
        <v>110</v>
      </c>
    </row>
    <row r="63" ht="19.5" customHeight="1">
      <c r="B63" s="3" t="s">
        <v>111</v>
      </c>
    </row>
  </sheetData>
  <sheetProtection/>
  <mergeCells count="390">
    <mergeCell ref="A1:V1"/>
    <mergeCell ref="F30:G30"/>
    <mergeCell ref="A25:A27"/>
    <mergeCell ref="B25:B27"/>
    <mergeCell ref="A28:A30"/>
    <mergeCell ref="B28:B30"/>
    <mergeCell ref="C29:D29"/>
    <mergeCell ref="M2:V2"/>
    <mergeCell ref="C26:D26"/>
    <mergeCell ref="F26:G26"/>
    <mergeCell ref="F34:G34"/>
    <mergeCell ref="M3:Q3"/>
    <mergeCell ref="R3:V3"/>
    <mergeCell ref="C11:G11"/>
    <mergeCell ref="S6:V6"/>
    <mergeCell ref="S5:V5"/>
    <mergeCell ref="S4:V4"/>
    <mergeCell ref="C3:G3"/>
    <mergeCell ref="N8:Q8"/>
    <mergeCell ref="D7:G7"/>
    <mergeCell ref="B34:B36"/>
    <mergeCell ref="C31:D31"/>
    <mergeCell ref="H3:L3"/>
    <mergeCell ref="F35:G35"/>
    <mergeCell ref="F33:G33"/>
    <mergeCell ref="D15:G15"/>
    <mergeCell ref="I15:L15"/>
    <mergeCell ref="H24:I24"/>
    <mergeCell ref="F27:G27"/>
    <mergeCell ref="K27:L27"/>
    <mergeCell ref="H27:I27"/>
    <mergeCell ref="H38:I38"/>
    <mergeCell ref="K35:L35"/>
    <mergeCell ref="A34:A36"/>
    <mergeCell ref="A31:A33"/>
    <mergeCell ref="B31:B33"/>
    <mergeCell ref="C33:D33"/>
    <mergeCell ref="C35:D35"/>
    <mergeCell ref="C34:D34"/>
    <mergeCell ref="C36:D36"/>
    <mergeCell ref="B37:B39"/>
    <mergeCell ref="F39:G39"/>
    <mergeCell ref="F38:G38"/>
    <mergeCell ref="F37:G37"/>
    <mergeCell ref="C37:D37"/>
    <mergeCell ref="M27:N27"/>
    <mergeCell ref="F29:G29"/>
    <mergeCell ref="C38:D38"/>
    <mergeCell ref="C30:D30"/>
    <mergeCell ref="C28:D28"/>
    <mergeCell ref="S15:V15"/>
    <mergeCell ref="P27:Q27"/>
    <mergeCell ref="R27:S27"/>
    <mergeCell ref="R25:S25"/>
    <mergeCell ref="R23:S23"/>
    <mergeCell ref="P25:Q25"/>
    <mergeCell ref="P23:Q23"/>
    <mergeCell ref="R24:S24"/>
    <mergeCell ref="P26:Q26"/>
    <mergeCell ref="R26:S26"/>
    <mergeCell ref="S7:V7"/>
    <mergeCell ref="N7:Q7"/>
    <mergeCell ref="S9:V9"/>
    <mergeCell ref="S14:V14"/>
    <mergeCell ref="S12:V12"/>
    <mergeCell ref="S8:V8"/>
    <mergeCell ref="N9:Q9"/>
    <mergeCell ref="N13:Q13"/>
    <mergeCell ref="N15:Q15"/>
    <mergeCell ref="N17:Q17"/>
    <mergeCell ref="H20:L20"/>
    <mergeCell ref="M21:Q21"/>
    <mergeCell ref="R21:V21"/>
    <mergeCell ref="R11:V11"/>
    <mergeCell ref="N14:Q14"/>
    <mergeCell ref="N16:Q16"/>
    <mergeCell ref="S17:V17"/>
    <mergeCell ref="S16:V16"/>
    <mergeCell ref="R22:S22"/>
    <mergeCell ref="C25:D25"/>
    <mergeCell ref="C24:D24"/>
    <mergeCell ref="H21:L21"/>
    <mergeCell ref="R20:V20"/>
    <mergeCell ref="M20:Q20"/>
    <mergeCell ref="M24:N24"/>
    <mergeCell ref="K24:L24"/>
    <mergeCell ref="C20:G20"/>
    <mergeCell ref="M25:N25"/>
    <mergeCell ref="P24:Q24"/>
    <mergeCell ref="M23:N23"/>
    <mergeCell ref="H25:I25"/>
    <mergeCell ref="F25:G25"/>
    <mergeCell ref="P22:Q22"/>
    <mergeCell ref="M22:N22"/>
    <mergeCell ref="K23:L23"/>
    <mergeCell ref="U23:V23"/>
    <mergeCell ref="U30:V30"/>
    <mergeCell ref="U24:V24"/>
    <mergeCell ref="U27:V27"/>
    <mergeCell ref="U28:V28"/>
    <mergeCell ref="U25:V25"/>
    <mergeCell ref="A18:A19"/>
    <mergeCell ref="A22:A24"/>
    <mergeCell ref="F22:G22"/>
    <mergeCell ref="C23:D23"/>
    <mergeCell ref="F23:G23"/>
    <mergeCell ref="C22:D22"/>
    <mergeCell ref="C21:G21"/>
    <mergeCell ref="F24:G24"/>
    <mergeCell ref="A20:A21"/>
    <mergeCell ref="B22:B24"/>
    <mergeCell ref="U29:V29"/>
    <mergeCell ref="U35:V35"/>
    <mergeCell ref="R30:S30"/>
    <mergeCell ref="U36:V36"/>
    <mergeCell ref="U32:V32"/>
    <mergeCell ref="P33:Q33"/>
    <mergeCell ref="P36:Q36"/>
    <mergeCell ref="U33:V33"/>
    <mergeCell ref="M28:N28"/>
    <mergeCell ref="R36:S36"/>
    <mergeCell ref="R31:S31"/>
    <mergeCell ref="P35:Q35"/>
    <mergeCell ref="R32:S32"/>
    <mergeCell ref="M36:N36"/>
    <mergeCell ref="M34:N34"/>
    <mergeCell ref="P32:Q32"/>
    <mergeCell ref="M32:N32"/>
    <mergeCell ref="U38:V38"/>
    <mergeCell ref="R34:S34"/>
    <mergeCell ref="R37:S37"/>
    <mergeCell ref="R33:S33"/>
    <mergeCell ref="R35:S35"/>
    <mergeCell ref="U34:V34"/>
    <mergeCell ref="U37:V37"/>
    <mergeCell ref="K37:L37"/>
    <mergeCell ref="H37:I37"/>
    <mergeCell ref="C43:D43"/>
    <mergeCell ref="F43:G43"/>
    <mergeCell ref="K43:L43"/>
    <mergeCell ref="H39:I39"/>
    <mergeCell ref="R45:S45"/>
    <mergeCell ref="H42:L42"/>
    <mergeCell ref="M37:N37"/>
    <mergeCell ref="M35:N35"/>
    <mergeCell ref="P34:Q34"/>
    <mergeCell ref="P37:Q37"/>
    <mergeCell ref="M42:Q42"/>
    <mergeCell ref="H34:I34"/>
    <mergeCell ref="K36:L36"/>
    <mergeCell ref="K38:L38"/>
    <mergeCell ref="F45:G45"/>
    <mergeCell ref="F44:G44"/>
    <mergeCell ref="C42:G42"/>
    <mergeCell ref="K39:L39"/>
    <mergeCell ref="C41:G41"/>
    <mergeCell ref="H44:I44"/>
    <mergeCell ref="H41:L41"/>
    <mergeCell ref="C39:D39"/>
    <mergeCell ref="H43:I43"/>
    <mergeCell ref="M38:N38"/>
    <mergeCell ref="R42:V42"/>
    <mergeCell ref="R41:V41"/>
    <mergeCell ref="R43:S43"/>
    <mergeCell ref="U43:V43"/>
    <mergeCell ref="R39:S39"/>
    <mergeCell ref="M43:N43"/>
    <mergeCell ref="U39:V39"/>
    <mergeCell ref="P38:Q38"/>
    <mergeCell ref="R38:S38"/>
    <mergeCell ref="U51:V51"/>
    <mergeCell ref="M41:Q41"/>
    <mergeCell ref="P39:Q39"/>
    <mergeCell ref="M39:N39"/>
    <mergeCell ref="U48:V48"/>
    <mergeCell ref="P44:Q44"/>
    <mergeCell ref="R47:S47"/>
    <mergeCell ref="U44:V44"/>
    <mergeCell ref="R44:S44"/>
    <mergeCell ref="P43:Q43"/>
    <mergeCell ref="P54:Q54"/>
    <mergeCell ref="R55:S55"/>
    <mergeCell ref="U53:V53"/>
    <mergeCell ref="U57:V57"/>
    <mergeCell ref="P55:Q55"/>
    <mergeCell ref="P53:Q53"/>
    <mergeCell ref="R57:S57"/>
    <mergeCell ref="U55:V55"/>
    <mergeCell ref="U54:V54"/>
    <mergeCell ref="R54:S54"/>
    <mergeCell ref="R46:S46"/>
    <mergeCell ref="U46:V46"/>
    <mergeCell ref="R53:S53"/>
    <mergeCell ref="R48:S48"/>
    <mergeCell ref="U52:V52"/>
    <mergeCell ref="R52:S52"/>
    <mergeCell ref="U47:V47"/>
    <mergeCell ref="U50:V50"/>
    <mergeCell ref="R50:S50"/>
    <mergeCell ref="R51:S51"/>
    <mergeCell ref="P45:Q45"/>
    <mergeCell ref="S13:V13"/>
    <mergeCell ref="P50:Q50"/>
    <mergeCell ref="R49:S49"/>
    <mergeCell ref="U56:V56"/>
    <mergeCell ref="D16:G16"/>
    <mergeCell ref="F28:G28"/>
    <mergeCell ref="C32:D32"/>
    <mergeCell ref="F32:G32"/>
    <mergeCell ref="F36:G36"/>
    <mergeCell ref="F31:G31"/>
    <mergeCell ref="K25:L25"/>
    <mergeCell ref="D14:G14"/>
    <mergeCell ref="I13:L13"/>
    <mergeCell ref="I12:L12"/>
    <mergeCell ref="H22:I22"/>
    <mergeCell ref="D12:G12"/>
    <mergeCell ref="K22:L22"/>
    <mergeCell ref="I14:L14"/>
    <mergeCell ref="I16:L16"/>
    <mergeCell ref="B18:V19"/>
    <mergeCell ref="H35:I35"/>
    <mergeCell ref="H36:I36"/>
    <mergeCell ref="H11:L11"/>
    <mergeCell ref="I17:L17"/>
    <mergeCell ref="K30:L30"/>
    <mergeCell ref="H33:I33"/>
    <mergeCell ref="H28:I28"/>
    <mergeCell ref="H32:I32"/>
    <mergeCell ref="H23:I23"/>
    <mergeCell ref="K29:L29"/>
    <mergeCell ref="H30:I30"/>
    <mergeCell ref="M26:N26"/>
    <mergeCell ref="C27:D27"/>
    <mergeCell ref="K26:L26"/>
    <mergeCell ref="K28:L28"/>
    <mergeCell ref="M30:N30"/>
    <mergeCell ref="M29:N29"/>
    <mergeCell ref="H29:I29"/>
    <mergeCell ref="H26:I26"/>
    <mergeCell ref="H31:I31"/>
    <mergeCell ref="M33:N33"/>
    <mergeCell ref="K33:L33"/>
    <mergeCell ref="D4:G4"/>
    <mergeCell ref="I4:L4"/>
    <mergeCell ref="I5:L5"/>
    <mergeCell ref="I6:L6"/>
    <mergeCell ref="D5:G5"/>
    <mergeCell ref="D17:G17"/>
    <mergeCell ref="D13:G13"/>
    <mergeCell ref="N4:Q4"/>
    <mergeCell ref="N5:Q5"/>
    <mergeCell ref="N6:Q6"/>
    <mergeCell ref="N12:Q12"/>
    <mergeCell ref="M11:Q11"/>
    <mergeCell ref="D8:G8"/>
    <mergeCell ref="I8:L8"/>
    <mergeCell ref="I9:L9"/>
    <mergeCell ref="D9:G9"/>
    <mergeCell ref="D6:G6"/>
    <mergeCell ref="I7:L7"/>
    <mergeCell ref="K44:L44"/>
    <mergeCell ref="K46:L46"/>
    <mergeCell ref="U31:V31"/>
    <mergeCell ref="R29:S29"/>
    <mergeCell ref="R28:S28"/>
    <mergeCell ref="U26:V26"/>
    <mergeCell ref="P29:Q29"/>
    <mergeCell ref="P28:Q28"/>
    <mergeCell ref="P31:Q31"/>
    <mergeCell ref="K31:L31"/>
    <mergeCell ref="P52:Q52"/>
    <mergeCell ref="P46:Q46"/>
    <mergeCell ref="P51:Q51"/>
    <mergeCell ref="P49:Q49"/>
    <mergeCell ref="K45:L45"/>
    <mergeCell ref="M52:N52"/>
    <mergeCell ref="K34:L34"/>
    <mergeCell ref="K32:L32"/>
    <mergeCell ref="P48:Q48"/>
    <mergeCell ref="U22:V22"/>
    <mergeCell ref="M48:N48"/>
    <mergeCell ref="M45:N45"/>
    <mergeCell ref="M49:N49"/>
    <mergeCell ref="M44:N44"/>
    <mergeCell ref="M31:N31"/>
    <mergeCell ref="P30:Q30"/>
    <mergeCell ref="P47:Q47"/>
    <mergeCell ref="U49:V49"/>
    <mergeCell ref="U45:V45"/>
    <mergeCell ref="M57:N57"/>
    <mergeCell ref="F56:G56"/>
    <mergeCell ref="H56:I56"/>
    <mergeCell ref="R56:S56"/>
    <mergeCell ref="H57:I57"/>
    <mergeCell ref="K57:L57"/>
    <mergeCell ref="K56:L56"/>
    <mergeCell ref="P56:Q56"/>
    <mergeCell ref="K55:L55"/>
    <mergeCell ref="K54:L54"/>
    <mergeCell ref="M55:N55"/>
    <mergeCell ref="H53:I53"/>
    <mergeCell ref="H54:I54"/>
    <mergeCell ref="M54:N54"/>
    <mergeCell ref="M53:N53"/>
    <mergeCell ref="K53:L53"/>
    <mergeCell ref="M46:N46"/>
    <mergeCell ref="H50:I50"/>
    <mergeCell ref="H47:I47"/>
    <mergeCell ref="K52:L52"/>
    <mergeCell ref="K51:L51"/>
    <mergeCell ref="K49:L49"/>
    <mergeCell ref="K47:L47"/>
    <mergeCell ref="H51:I51"/>
    <mergeCell ref="F51:G51"/>
    <mergeCell ref="F52:G52"/>
    <mergeCell ref="F49:G49"/>
    <mergeCell ref="H52:I52"/>
    <mergeCell ref="H45:I45"/>
    <mergeCell ref="M51:N51"/>
    <mergeCell ref="M50:N50"/>
    <mergeCell ref="M47:N47"/>
    <mergeCell ref="K48:L48"/>
    <mergeCell ref="K50:L50"/>
    <mergeCell ref="F46:G46"/>
    <mergeCell ref="F48:G48"/>
    <mergeCell ref="F47:G47"/>
    <mergeCell ref="H46:I46"/>
    <mergeCell ref="F50:G50"/>
    <mergeCell ref="H49:I49"/>
    <mergeCell ref="H48:I48"/>
    <mergeCell ref="B52:B54"/>
    <mergeCell ref="K60:L60"/>
    <mergeCell ref="F60:G60"/>
    <mergeCell ref="C58:D58"/>
    <mergeCell ref="A55:A57"/>
    <mergeCell ref="B55:B57"/>
    <mergeCell ref="A58:A60"/>
    <mergeCell ref="B58:B60"/>
    <mergeCell ref="F53:G53"/>
    <mergeCell ref="H55:I55"/>
    <mergeCell ref="H60:I60"/>
    <mergeCell ref="F57:G57"/>
    <mergeCell ref="F54:G54"/>
    <mergeCell ref="F55:G55"/>
    <mergeCell ref="F59:G59"/>
    <mergeCell ref="C54:D54"/>
    <mergeCell ref="C60:D60"/>
    <mergeCell ref="C57:D57"/>
    <mergeCell ref="C56:D56"/>
    <mergeCell ref="H58:I58"/>
    <mergeCell ref="A37:A39"/>
    <mergeCell ref="A41:A42"/>
    <mergeCell ref="A49:A51"/>
    <mergeCell ref="A43:A45"/>
    <mergeCell ref="C53:D53"/>
    <mergeCell ref="C52:D52"/>
    <mergeCell ref="B46:B48"/>
    <mergeCell ref="C51:D51"/>
    <mergeCell ref="A52:A54"/>
    <mergeCell ref="A46:A48"/>
    <mergeCell ref="B43:B45"/>
    <mergeCell ref="B49:B51"/>
    <mergeCell ref="C46:D46"/>
    <mergeCell ref="C50:D50"/>
    <mergeCell ref="C45:D45"/>
    <mergeCell ref="C47:D47"/>
    <mergeCell ref="C48:D48"/>
    <mergeCell ref="C49:D49"/>
    <mergeCell ref="C44:D44"/>
    <mergeCell ref="U58:V58"/>
    <mergeCell ref="M58:N58"/>
    <mergeCell ref="U60:V60"/>
    <mergeCell ref="H59:I59"/>
    <mergeCell ref="K59:L59"/>
    <mergeCell ref="U59:V59"/>
    <mergeCell ref="R58:S58"/>
    <mergeCell ref="R60:S60"/>
    <mergeCell ref="P60:Q60"/>
    <mergeCell ref="M60:N60"/>
    <mergeCell ref="R59:S59"/>
    <mergeCell ref="P59:Q59"/>
    <mergeCell ref="C55:D55"/>
    <mergeCell ref="C59:D59"/>
    <mergeCell ref="M59:N59"/>
    <mergeCell ref="M56:N56"/>
    <mergeCell ref="P57:Q57"/>
    <mergeCell ref="F58:G58"/>
    <mergeCell ref="P58:Q58"/>
    <mergeCell ref="K58:L58"/>
  </mergeCells>
  <dataValidations count="1">
    <dataValidation type="list" allowBlank="1" showInputMessage="1" showErrorMessage="1" sqref="N4:N10 N12:N17 S4:S10 I12:I17 I4:I10 D12:D17 S12:S17 D4:D10">
      <formula1>$X$3:$X$52</formula1>
    </dataValidation>
  </dataValidations>
  <printOptions/>
  <pageMargins left="0.64" right="0.2755905511811024" top="0.44" bottom="0.42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7.375" style="1" customWidth="1"/>
    <col min="3" max="22" width="4.125" style="1" customWidth="1"/>
    <col min="23" max="23" width="6.375" style="1" customWidth="1"/>
    <col min="24" max="24" width="16.625" style="1" hidden="1" customWidth="1"/>
    <col min="25" max="30" width="6.375" style="1" customWidth="1"/>
    <col min="31" max="16384" width="9.00390625" style="1" customWidth="1"/>
  </cols>
  <sheetData>
    <row r="1" spans="1:24" ht="25.5" customHeight="1">
      <c r="A1" s="120" t="s">
        <v>344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7"/>
      <c r="X1" s="1" t="s">
        <v>79</v>
      </c>
    </row>
    <row r="2" spans="1:24" s="2" customFormat="1" ht="28.5" customHeight="1">
      <c r="A2" s="23" t="s">
        <v>7</v>
      </c>
      <c r="B2" s="22" t="s">
        <v>346</v>
      </c>
      <c r="C2" s="23"/>
      <c r="E2" s="21"/>
      <c r="X2" s="19" t="s">
        <v>260</v>
      </c>
    </row>
    <row r="3" spans="1:24" s="2" customFormat="1" ht="18" customHeight="1">
      <c r="A3" s="103" t="s">
        <v>9</v>
      </c>
      <c r="B3" s="4" t="s">
        <v>8</v>
      </c>
      <c r="C3" s="108" t="s">
        <v>88</v>
      </c>
      <c r="D3" s="109"/>
      <c r="E3" s="109"/>
      <c r="F3" s="109"/>
      <c r="G3" s="110"/>
      <c r="H3" s="108" t="s">
        <v>89</v>
      </c>
      <c r="I3" s="109"/>
      <c r="J3" s="109"/>
      <c r="K3" s="109"/>
      <c r="L3" s="110"/>
      <c r="M3" s="108" t="s">
        <v>90</v>
      </c>
      <c r="N3" s="109"/>
      <c r="O3" s="109"/>
      <c r="P3" s="109"/>
      <c r="Q3" s="110"/>
      <c r="R3" s="108" t="s">
        <v>91</v>
      </c>
      <c r="S3" s="109"/>
      <c r="T3" s="109"/>
      <c r="U3" s="109"/>
      <c r="V3" s="110"/>
      <c r="X3" s="19" t="s">
        <v>133</v>
      </c>
    </row>
    <row r="4" spans="1:24" s="2" customFormat="1" ht="18" customHeight="1">
      <c r="A4" s="103"/>
      <c r="B4" s="4" t="s">
        <v>6</v>
      </c>
      <c r="C4" s="103" t="s">
        <v>275</v>
      </c>
      <c r="D4" s="103"/>
      <c r="E4" s="103"/>
      <c r="F4" s="103"/>
      <c r="G4" s="103"/>
      <c r="H4" s="103" t="s">
        <v>276</v>
      </c>
      <c r="I4" s="103"/>
      <c r="J4" s="103"/>
      <c r="K4" s="103"/>
      <c r="L4" s="103"/>
      <c r="M4" s="103" t="s">
        <v>277</v>
      </c>
      <c r="N4" s="103"/>
      <c r="O4" s="103"/>
      <c r="P4" s="103"/>
      <c r="Q4" s="103"/>
      <c r="R4" s="103" t="s">
        <v>278</v>
      </c>
      <c r="S4" s="103"/>
      <c r="T4" s="103"/>
      <c r="U4" s="103"/>
      <c r="V4" s="103"/>
      <c r="W4" s="3"/>
      <c r="X4" s="19" t="s">
        <v>134</v>
      </c>
    </row>
    <row r="5" spans="1:24" s="2" customFormat="1" ht="12" customHeight="1">
      <c r="A5" s="103">
        <v>1</v>
      </c>
      <c r="B5" s="102">
        <v>0.375</v>
      </c>
      <c r="C5" s="104" t="s">
        <v>0</v>
      </c>
      <c r="D5" s="105"/>
      <c r="E5" s="34">
        <v>5</v>
      </c>
      <c r="F5" s="105" t="s">
        <v>10</v>
      </c>
      <c r="G5" s="107"/>
      <c r="H5" s="104" t="s">
        <v>42</v>
      </c>
      <c r="I5" s="105"/>
      <c r="J5" s="34">
        <v>5</v>
      </c>
      <c r="K5" s="105" t="s">
        <v>43</v>
      </c>
      <c r="L5" s="107"/>
      <c r="M5" s="104" t="s">
        <v>119</v>
      </c>
      <c r="N5" s="105"/>
      <c r="O5" s="34">
        <v>5</v>
      </c>
      <c r="P5" s="105" t="s">
        <v>48</v>
      </c>
      <c r="Q5" s="107"/>
      <c r="R5" s="104" t="s">
        <v>54</v>
      </c>
      <c r="S5" s="105"/>
      <c r="T5" s="34">
        <v>5</v>
      </c>
      <c r="U5" s="105" t="s">
        <v>51</v>
      </c>
      <c r="V5" s="107"/>
      <c r="W5" s="3"/>
      <c r="X5" s="19" t="s">
        <v>135</v>
      </c>
    </row>
    <row r="6" spans="1:24" s="2" customFormat="1" ht="12" customHeight="1">
      <c r="A6" s="103"/>
      <c r="B6" s="103"/>
      <c r="C6" s="90" t="str">
        <f>'１次予選 初日'!D6</f>
        <v>なかのFC</v>
      </c>
      <c r="D6" s="91"/>
      <c r="E6" s="10" t="s">
        <v>109</v>
      </c>
      <c r="F6" s="91" t="str">
        <f>'１次予選 初日'!D7</f>
        <v>めでしま</v>
      </c>
      <c r="G6" s="92"/>
      <c r="H6" s="90" t="str">
        <f>'１次予選 初日'!I6</f>
        <v>古河電池</v>
      </c>
      <c r="I6" s="91"/>
      <c r="J6" s="10" t="s">
        <v>109</v>
      </c>
      <c r="K6" s="91" t="str">
        <f>'１次予選 初日'!I7</f>
        <v>富ケ丘</v>
      </c>
      <c r="L6" s="92"/>
      <c r="M6" s="90" t="str">
        <f>'１次予選 初日'!N6</f>
        <v>余目四</v>
      </c>
      <c r="N6" s="91"/>
      <c r="O6" s="10" t="s">
        <v>109</v>
      </c>
      <c r="P6" s="91" t="str">
        <f>'１次予選 初日'!N7</f>
        <v>増田FC</v>
      </c>
      <c r="Q6" s="92"/>
      <c r="R6" s="90" t="str">
        <f>'１次予選 初日'!S6</f>
        <v>多賀レッド</v>
      </c>
      <c r="S6" s="91"/>
      <c r="T6" s="10" t="s">
        <v>109</v>
      </c>
      <c r="U6" s="91" t="str">
        <f>'１次予選 初日'!S7</f>
        <v>アバン仙台</v>
      </c>
      <c r="V6" s="92"/>
      <c r="W6" s="3"/>
      <c r="X6" s="19" t="s">
        <v>311</v>
      </c>
    </row>
    <row r="7" spans="1:24" s="2" customFormat="1" ht="12" customHeight="1">
      <c r="A7" s="103"/>
      <c r="B7" s="103"/>
      <c r="C7" s="124">
        <v>1</v>
      </c>
      <c r="D7" s="122"/>
      <c r="E7" s="36"/>
      <c r="F7" s="122">
        <v>2</v>
      </c>
      <c r="G7" s="123"/>
      <c r="H7" s="124">
        <v>2</v>
      </c>
      <c r="I7" s="122"/>
      <c r="J7" s="36"/>
      <c r="K7" s="122">
        <v>0</v>
      </c>
      <c r="L7" s="123"/>
      <c r="M7" s="124">
        <v>2</v>
      </c>
      <c r="N7" s="122"/>
      <c r="O7" s="36"/>
      <c r="P7" s="122">
        <v>0</v>
      </c>
      <c r="Q7" s="123"/>
      <c r="R7" s="124">
        <v>2</v>
      </c>
      <c r="S7" s="122"/>
      <c r="T7" s="36"/>
      <c r="U7" s="122">
        <v>4</v>
      </c>
      <c r="V7" s="123"/>
      <c r="W7" s="3"/>
      <c r="X7" s="19" t="s">
        <v>310</v>
      </c>
    </row>
    <row r="8" spans="1:24" s="2" customFormat="1" ht="12" customHeight="1">
      <c r="A8" s="103">
        <v>2</v>
      </c>
      <c r="B8" s="102">
        <v>0.40625</v>
      </c>
      <c r="C8" s="104" t="s">
        <v>195</v>
      </c>
      <c r="D8" s="105"/>
      <c r="E8" s="34">
        <v>4</v>
      </c>
      <c r="F8" s="105" t="s">
        <v>196</v>
      </c>
      <c r="G8" s="107"/>
      <c r="H8" s="104" t="s">
        <v>197</v>
      </c>
      <c r="I8" s="105"/>
      <c r="J8" s="34">
        <v>4</v>
      </c>
      <c r="K8" s="105" t="s">
        <v>153</v>
      </c>
      <c r="L8" s="107"/>
      <c r="M8" s="104" t="s">
        <v>198</v>
      </c>
      <c r="N8" s="105"/>
      <c r="O8" s="34">
        <v>4</v>
      </c>
      <c r="P8" s="105" t="s">
        <v>154</v>
      </c>
      <c r="Q8" s="107"/>
      <c r="R8" s="104" t="s">
        <v>199</v>
      </c>
      <c r="S8" s="105"/>
      <c r="T8" s="34">
        <v>4</v>
      </c>
      <c r="U8" s="105" t="s">
        <v>155</v>
      </c>
      <c r="V8" s="107"/>
      <c r="W8" s="3"/>
      <c r="X8" s="19" t="s">
        <v>264</v>
      </c>
    </row>
    <row r="9" spans="1:24" s="2" customFormat="1" ht="12" customHeight="1">
      <c r="A9" s="103"/>
      <c r="B9" s="103"/>
      <c r="C9" s="90" t="str">
        <f>'１次予選 初日'!D8</f>
        <v>多賀城FC</v>
      </c>
      <c r="D9" s="91"/>
      <c r="E9" s="10" t="s">
        <v>109</v>
      </c>
      <c r="F9" s="91" t="str">
        <f>'１次予選 初日'!D9</f>
        <v>あすなろFC</v>
      </c>
      <c r="G9" s="92"/>
      <c r="H9" s="90" t="str">
        <f>'１次予選 初日'!I8</f>
        <v>S・KSC</v>
      </c>
      <c r="I9" s="91"/>
      <c r="J9" s="10" t="s">
        <v>109</v>
      </c>
      <c r="K9" s="91" t="str">
        <f>'１次予選 初日'!I9</f>
        <v>RED EAST</v>
      </c>
      <c r="L9" s="92"/>
      <c r="M9" s="90" t="str">
        <f>'１次予選 初日'!N8</f>
        <v>茂庭台</v>
      </c>
      <c r="N9" s="91"/>
      <c r="O9" s="10" t="s">
        <v>109</v>
      </c>
      <c r="P9" s="91" t="str">
        <f>'１次予選 初日'!N9</f>
        <v>青山FC</v>
      </c>
      <c r="Q9" s="92"/>
      <c r="R9" s="90" t="str">
        <f>'１次予選 初日'!S8</f>
        <v>FC中山</v>
      </c>
      <c r="S9" s="91"/>
      <c r="T9" s="10" t="s">
        <v>109</v>
      </c>
      <c r="U9" s="91" t="str">
        <f>'１次予選 初日'!S9</f>
        <v>FCアルコ</v>
      </c>
      <c r="V9" s="92"/>
      <c r="W9" s="3"/>
      <c r="X9" s="19" t="s">
        <v>309</v>
      </c>
    </row>
    <row r="10" spans="1:24" s="2" customFormat="1" ht="12" customHeight="1">
      <c r="A10" s="103"/>
      <c r="B10" s="103"/>
      <c r="C10" s="124">
        <v>2</v>
      </c>
      <c r="D10" s="122"/>
      <c r="E10" s="36"/>
      <c r="F10" s="122">
        <v>0</v>
      </c>
      <c r="G10" s="123"/>
      <c r="H10" s="124">
        <v>0</v>
      </c>
      <c r="I10" s="122"/>
      <c r="J10" s="36"/>
      <c r="K10" s="122">
        <v>3</v>
      </c>
      <c r="L10" s="123"/>
      <c r="M10" s="124">
        <v>1</v>
      </c>
      <c r="N10" s="122"/>
      <c r="O10" s="36"/>
      <c r="P10" s="122">
        <v>2</v>
      </c>
      <c r="Q10" s="123"/>
      <c r="R10" s="124">
        <v>0</v>
      </c>
      <c r="S10" s="122"/>
      <c r="T10" s="36"/>
      <c r="U10" s="122">
        <v>0</v>
      </c>
      <c r="V10" s="123"/>
      <c r="W10" s="3"/>
      <c r="X10" s="19" t="s">
        <v>308</v>
      </c>
    </row>
    <row r="11" spans="1:24" s="2" customFormat="1" ht="12" customHeight="1">
      <c r="A11" s="103">
        <v>3</v>
      </c>
      <c r="B11" s="102">
        <v>0.4375</v>
      </c>
      <c r="C11" s="104" t="s">
        <v>200</v>
      </c>
      <c r="D11" s="105"/>
      <c r="E11" s="34">
        <v>6</v>
      </c>
      <c r="F11" s="105" t="s">
        <v>201</v>
      </c>
      <c r="G11" s="107"/>
      <c r="H11" s="104" t="s">
        <v>202</v>
      </c>
      <c r="I11" s="105"/>
      <c r="J11" s="34">
        <v>6</v>
      </c>
      <c r="K11" s="105" t="s">
        <v>164</v>
      </c>
      <c r="L11" s="107"/>
      <c r="M11" s="104" t="s">
        <v>161</v>
      </c>
      <c r="N11" s="105"/>
      <c r="O11" s="34">
        <v>6</v>
      </c>
      <c r="P11" s="105" t="s">
        <v>166</v>
      </c>
      <c r="Q11" s="107"/>
      <c r="R11" s="104" t="s">
        <v>162</v>
      </c>
      <c r="S11" s="105"/>
      <c r="T11" s="34">
        <v>6</v>
      </c>
      <c r="U11" s="105" t="s">
        <v>168</v>
      </c>
      <c r="V11" s="107"/>
      <c r="W11" s="3"/>
      <c r="X11" s="19" t="s">
        <v>298</v>
      </c>
    </row>
    <row r="12" spans="1:24" s="2" customFormat="1" ht="12" customHeight="1">
      <c r="A12" s="103"/>
      <c r="B12" s="103"/>
      <c r="C12" s="90" t="str">
        <f>'１次予選 初日'!D4</f>
        <v>小菅サッカー</v>
      </c>
      <c r="D12" s="91"/>
      <c r="E12" s="10" t="s">
        <v>109</v>
      </c>
      <c r="F12" s="91" t="str">
        <f>'１次予選 初日'!D5</f>
        <v>会津サントス</v>
      </c>
      <c r="G12" s="92"/>
      <c r="H12" s="90" t="str">
        <f>'１次予選 初日'!I4</f>
        <v>暁星アストラ</v>
      </c>
      <c r="I12" s="91"/>
      <c r="J12" s="10" t="s">
        <v>109</v>
      </c>
      <c r="K12" s="91" t="str">
        <f>'１次予選 初日'!I5</f>
        <v>まいづるFC</v>
      </c>
      <c r="L12" s="92"/>
      <c r="M12" s="90" t="str">
        <f>'１次予選 初日'!N4</f>
        <v>リベロ津軽</v>
      </c>
      <c r="N12" s="91"/>
      <c r="O12" s="10" t="s">
        <v>109</v>
      </c>
      <c r="P12" s="91" t="str">
        <f>'１次予選 初日'!N5</f>
        <v>ヴェルディ</v>
      </c>
      <c r="Q12" s="92"/>
      <c r="R12" s="90" t="str">
        <f>'１次予選 初日'!S4</f>
        <v>SSS札幌</v>
      </c>
      <c r="S12" s="91"/>
      <c r="T12" s="10" t="s">
        <v>109</v>
      </c>
      <c r="U12" s="91" t="str">
        <f>'１次予選 初日'!S5</f>
        <v>ユーニアン</v>
      </c>
      <c r="V12" s="92"/>
      <c r="W12" s="3"/>
      <c r="X12" s="19" t="s">
        <v>307</v>
      </c>
    </row>
    <row r="13" spans="1:24" s="2" customFormat="1" ht="12" customHeight="1">
      <c r="A13" s="103"/>
      <c r="B13" s="103"/>
      <c r="C13" s="124">
        <v>0</v>
      </c>
      <c r="D13" s="122"/>
      <c r="E13" s="36"/>
      <c r="F13" s="122">
        <v>1</v>
      </c>
      <c r="G13" s="123"/>
      <c r="H13" s="124">
        <v>2</v>
      </c>
      <c r="I13" s="122"/>
      <c r="J13" s="36"/>
      <c r="K13" s="122">
        <v>0</v>
      </c>
      <c r="L13" s="123"/>
      <c r="M13" s="124">
        <v>1</v>
      </c>
      <c r="N13" s="122"/>
      <c r="O13" s="36"/>
      <c r="P13" s="122">
        <v>0</v>
      </c>
      <c r="Q13" s="123"/>
      <c r="R13" s="124">
        <v>0</v>
      </c>
      <c r="S13" s="122"/>
      <c r="T13" s="36"/>
      <c r="U13" s="122">
        <v>0</v>
      </c>
      <c r="V13" s="123"/>
      <c r="W13" s="3"/>
      <c r="X13" s="19" t="s">
        <v>303</v>
      </c>
    </row>
    <row r="14" spans="1:24" s="2" customFormat="1" ht="12" customHeight="1">
      <c r="A14" s="103">
        <v>4</v>
      </c>
      <c r="B14" s="102">
        <v>0.46875</v>
      </c>
      <c r="C14" s="104" t="s">
        <v>203</v>
      </c>
      <c r="D14" s="105"/>
      <c r="E14" s="34">
        <v>1</v>
      </c>
      <c r="F14" s="105" t="s">
        <v>196</v>
      </c>
      <c r="G14" s="107"/>
      <c r="H14" s="104" t="s">
        <v>204</v>
      </c>
      <c r="I14" s="105"/>
      <c r="J14" s="34">
        <v>1</v>
      </c>
      <c r="K14" s="105" t="s">
        <v>153</v>
      </c>
      <c r="L14" s="107"/>
      <c r="M14" s="104" t="s">
        <v>205</v>
      </c>
      <c r="N14" s="105"/>
      <c r="O14" s="34">
        <v>1</v>
      </c>
      <c r="P14" s="105" t="s">
        <v>154</v>
      </c>
      <c r="Q14" s="107"/>
      <c r="R14" s="104" t="s">
        <v>206</v>
      </c>
      <c r="S14" s="105"/>
      <c r="T14" s="34">
        <v>1</v>
      </c>
      <c r="U14" s="105" t="s">
        <v>155</v>
      </c>
      <c r="V14" s="107"/>
      <c r="W14" s="3"/>
      <c r="X14" s="19" t="s">
        <v>254</v>
      </c>
    </row>
    <row r="15" spans="1:24" s="2" customFormat="1" ht="12" customHeight="1">
      <c r="A15" s="103"/>
      <c r="B15" s="103"/>
      <c r="C15" s="90" t="str">
        <f>F6</f>
        <v>めでしま</v>
      </c>
      <c r="D15" s="91"/>
      <c r="E15" s="10" t="s">
        <v>109</v>
      </c>
      <c r="F15" s="91" t="str">
        <f>F9</f>
        <v>あすなろFC</v>
      </c>
      <c r="G15" s="92"/>
      <c r="H15" s="90" t="str">
        <f>K6</f>
        <v>富ケ丘</v>
      </c>
      <c r="I15" s="91"/>
      <c r="J15" s="10" t="s">
        <v>109</v>
      </c>
      <c r="K15" s="91" t="str">
        <f>K9</f>
        <v>RED EAST</v>
      </c>
      <c r="L15" s="92"/>
      <c r="M15" s="90" t="str">
        <f>P6</f>
        <v>増田FC</v>
      </c>
      <c r="N15" s="91"/>
      <c r="O15" s="10" t="s">
        <v>109</v>
      </c>
      <c r="P15" s="91" t="str">
        <f>P9</f>
        <v>青山FC</v>
      </c>
      <c r="Q15" s="92"/>
      <c r="R15" s="90" t="str">
        <f>U6</f>
        <v>アバン仙台</v>
      </c>
      <c r="S15" s="91"/>
      <c r="T15" s="10" t="s">
        <v>109</v>
      </c>
      <c r="U15" s="91" t="str">
        <f>U9</f>
        <v>FCアルコ</v>
      </c>
      <c r="V15" s="92"/>
      <c r="W15" s="3"/>
      <c r="X15" s="19" t="s">
        <v>299</v>
      </c>
    </row>
    <row r="16" spans="1:24" s="2" customFormat="1" ht="12" customHeight="1">
      <c r="A16" s="103"/>
      <c r="B16" s="103"/>
      <c r="C16" s="124">
        <v>0</v>
      </c>
      <c r="D16" s="122"/>
      <c r="E16" s="36"/>
      <c r="F16" s="122">
        <v>1</v>
      </c>
      <c r="G16" s="123"/>
      <c r="H16" s="124">
        <v>0</v>
      </c>
      <c r="I16" s="122"/>
      <c r="J16" s="36"/>
      <c r="K16" s="122">
        <v>1</v>
      </c>
      <c r="L16" s="123"/>
      <c r="M16" s="124">
        <v>2</v>
      </c>
      <c r="N16" s="122"/>
      <c r="O16" s="36"/>
      <c r="P16" s="122">
        <v>0</v>
      </c>
      <c r="Q16" s="123"/>
      <c r="R16" s="124">
        <v>1</v>
      </c>
      <c r="S16" s="122"/>
      <c r="T16" s="36"/>
      <c r="U16" s="122">
        <v>0</v>
      </c>
      <c r="V16" s="123"/>
      <c r="W16" s="3"/>
      <c r="X16" s="19" t="s">
        <v>289</v>
      </c>
    </row>
    <row r="17" spans="1:24" s="2" customFormat="1" ht="12" customHeight="1">
      <c r="A17" s="103">
        <v>5</v>
      </c>
      <c r="B17" s="102">
        <v>0.5</v>
      </c>
      <c r="C17" s="104" t="s">
        <v>207</v>
      </c>
      <c r="D17" s="105"/>
      <c r="E17" s="34">
        <v>4</v>
      </c>
      <c r="F17" s="105" t="s">
        <v>195</v>
      </c>
      <c r="G17" s="107"/>
      <c r="H17" s="104" t="s">
        <v>208</v>
      </c>
      <c r="I17" s="105"/>
      <c r="J17" s="34">
        <v>4</v>
      </c>
      <c r="K17" s="105" t="s">
        <v>197</v>
      </c>
      <c r="L17" s="107"/>
      <c r="M17" s="104" t="s">
        <v>209</v>
      </c>
      <c r="N17" s="105"/>
      <c r="O17" s="34">
        <v>4</v>
      </c>
      <c r="P17" s="105" t="s">
        <v>198</v>
      </c>
      <c r="Q17" s="107"/>
      <c r="R17" s="104" t="s">
        <v>210</v>
      </c>
      <c r="S17" s="105"/>
      <c r="T17" s="34">
        <v>4</v>
      </c>
      <c r="U17" s="105" t="s">
        <v>199</v>
      </c>
      <c r="V17" s="107"/>
      <c r="W17" s="3"/>
      <c r="X17" s="19" t="s">
        <v>302</v>
      </c>
    </row>
    <row r="18" spans="1:24" s="2" customFormat="1" ht="12" customHeight="1">
      <c r="A18" s="103"/>
      <c r="B18" s="103"/>
      <c r="C18" s="90" t="str">
        <f>C6</f>
        <v>なかのFC</v>
      </c>
      <c r="D18" s="91"/>
      <c r="E18" s="10" t="s">
        <v>109</v>
      </c>
      <c r="F18" s="91" t="str">
        <f>C9</f>
        <v>多賀城FC</v>
      </c>
      <c r="G18" s="92"/>
      <c r="H18" s="90" t="str">
        <f>H6</f>
        <v>古河電池</v>
      </c>
      <c r="I18" s="91"/>
      <c r="J18" s="10" t="s">
        <v>109</v>
      </c>
      <c r="K18" s="91" t="str">
        <f>H9</f>
        <v>S・KSC</v>
      </c>
      <c r="L18" s="92"/>
      <c r="M18" s="90" t="str">
        <f>M6</f>
        <v>余目四</v>
      </c>
      <c r="N18" s="91"/>
      <c r="O18" s="10" t="s">
        <v>109</v>
      </c>
      <c r="P18" s="91" t="str">
        <f>M9</f>
        <v>茂庭台</v>
      </c>
      <c r="Q18" s="92"/>
      <c r="R18" s="90" t="str">
        <f>R6</f>
        <v>多賀レッド</v>
      </c>
      <c r="S18" s="91"/>
      <c r="T18" s="10" t="s">
        <v>109</v>
      </c>
      <c r="U18" s="91" t="str">
        <f>R9</f>
        <v>FC中山</v>
      </c>
      <c r="V18" s="92"/>
      <c r="W18" s="3"/>
      <c r="X18" s="19" t="s">
        <v>274</v>
      </c>
    </row>
    <row r="19" spans="1:24" s="2" customFormat="1" ht="12" customHeight="1">
      <c r="A19" s="103"/>
      <c r="B19" s="103"/>
      <c r="C19" s="124">
        <v>2</v>
      </c>
      <c r="D19" s="122"/>
      <c r="E19" s="36"/>
      <c r="F19" s="122">
        <v>2</v>
      </c>
      <c r="G19" s="123"/>
      <c r="H19" s="124">
        <v>4</v>
      </c>
      <c r="I19" s="122"/>
      <c r="J19" s="36"/>
      <c r="K19" s="122">
        <v>0</v>
      </c>
      <c r="L19" s="123"/>
      <c r="M19" s="124">
        <v>1</v>
      </c>
      <c r="N19" s="122"/>
      <c r="O19" s="36"/>
      <c r="P19" s="122">
        <v>3</v>
      </c>
      <c r="Q19" s="123"/>
      <c r="R19" s="124">
        <v>0</v>
      </c>
      <c r="S19" s="122"/>
      <c r="T19" s="36"/>
      <c r="U19" s="122">
        <v>1</v>
      </c>
      <c r="V19" s="123"/>
      <c r="W19" s="3"/>
      <c r="X19" s="19" t="s">
        <v>151</v>
      </c>
    </row>
    <row r="20" spans="1:24" s="2" customFormat="1" ht="12" customHeight="1">
      <c r="A20" s="103">
        <v>6</v>
      </c>
      <c r="B20" s="102">
        <v>0.53125</v>
      </c>
      <c r="C20" s="104" t="s">
        <v>211</v>
      </c>
      <c r="D20" s="105"/>
      <c r="E20" s="34">
        <v>5</v>
      </c>
      <c r="F20" s="105" t="s">
        <v>203</v>
      </c>
      <c r="G20" s="107"/>
      <c r="H20" s="104" t="s">
        <v>212</v>
      </c>
      <c r="I20" s="105"/>
      <c r="J20" s="34">
        <v>5</v>
      </c>
      <c r="K20" s="105" t="s">
        <v>204</v>
      </c>
      <c r="L20" s="107"/>
      <c r="M20" s="104" t="s">
        <v>213</v>
      </c>
      <c r="N20" s="105"/>
      <c r="O20" s="34">
        <v>5</v>
      </c>
      <c r="P20" s="105" t="s">
        <v>205</v>
      </c>
      <c r="Q20" s="107"/>
      <c r="R20" s="104" t="s">
        <v>214</v>
      </c>
      <c r="S20" s="105"/>
      <c r="T20" s="34">
        <v>5</v>
      </c>
      <c r="U20" s="105" t="s">
        <v>206</v>
      </c>
      <c r="V20" s="107"/>
      <c r="W20" s="3"/>
      <c r="X20" s="19" t="s">
        <v>290</v>
      </c>
    </row>
    <row r="21" spans="1:24" s="2" customFormat="1" ht="12" customHeight="1">
      <c r="A21" s="103"/>
      <c r="B21" s="103"/>
      <c r="C21" s="90" t="str">
        <f>F12</f>
        <v>会津サントス</v>
      </c>
      <c r="D21" s="91"/>
      <c r="E21" s="10" t="s">
        <v>109</v>
      </c>
      <c r="F21" s="91" t="str">
        <f>F6</f>
        <v>めでしま</v>
      </c>
      <c r="G21" s="92"/>
      <c r="H21" s="90" t="str">
        <f>K12</f>
        <v>まいづるFC</v>
      </c>
      <c r="I21" s="91"/>
      <c r="J21" s="10" t="s">
        <v>109</v>
      </c>
      <c r="K21" s="91" t="str">
        <f>K6</f>
        <v>富ケ丘</v>
      </c>
      <c r="L21" s="92"/>
      <c r="M21" s="90" t="str">
        <f>P12</f>
        <v>ヴェルディ</v>
      </c>
      <c r="N21" s="91"/>
      <c r="O21" s="10" t="s">
        <v>109</v>
      </c>
      <c r="P21" s="91" t="str">
        <f>P6</f>
        <v>増田FC</v>
      </c>
      <c r="Q21" s="92"/>
      <c r="R21" s="90" t="str">
        <f>U12</f>
        <v>ユーニアン</v>
      </c>
      <c r="S21" s="91"/>
      <c r="T21" s="10" t="s">
        <v>109</v>
      </c>
      <c r="U21" s="91" t="str">
        <f>U6</f>
        <v>アバン仙台</v>
      </c>
      <c r="V21" s="92"/>
      <c r="W21" s="3"/>
      <c r="X21" s="19" t="s">
        <v>291</v>
      </c>
    </row>
    <row r="22" spans="1:24" s="2" customFormat="1" ht="12" customHeight="1">
      <c r="A22" s="103"/>
      <c r="B22" s="103"/>
      <c r="C22" s="124">
        <v>7</v>
      </c>
      <c r="D22" s="122"/>
      <c r="E22" s="36"/>
      <c r="F22" s="122">
        <v>0</v>
      </c>
      <c r="G22" s="123"/>
      <c r="H22" s="124">
        <v>1</v>
      </c>
      <c r="I22" s="122"/>
      <c r="J22" s="36"/>
      <c r="K22" s="122">
        <v>2</v>
      </c>
      <c r="L22" s="123"/>
      <c r="M22" s="124">
        <v>5</v>
      </c>
      <c r="N22" s="122"/>
      <c r="O22" s="36"/>
      <c r="P22" s="122">
        <v>0</v>
      </c>
      <c r="Q22" s="123"/>
      <c r="R22" s="124">
        <v>1</v>
      </c>
      <c r="S22" s="122"/>
      <c r="T22" s="36"/>
      <c r="U22" s="122">
        <v>2</v>
      </c>
      <c r="V22" s="123"/>
      <c r="W22" s="3"/>
      <c r="X22" s="19" t="s">
        <v>261</v>
      </c>
    </row>
    <row r="23" spans="1:24" s="2" customFormat="1" ht="12" customHeight="1">
      <c r="A23" s="103">
        <v>7</v>
      </c>
      <c r="B23" s="102">
        <v>0.5625</v>
      </c>
      <c r="C23" s="104" t="s">
        <v>215</v>
      </c>
      <c r="D23" s="105"/>
      <c r="E23" s="34">
        <v>2</v>
      </c>
      <c r="F23" s="105" t="s">
        <v>207</v>
      </c>
      <c r="G23" s="107"/>
      <c r="H23" s="104" t="s">
        <v>81</v>
      </c>
      <c r="I23" s="105"/>
      <c r="J23" s="34">
        <v>2</v>
      </c>
      <c r="K23" s="105" t="s">
        <v>208</v>
      </c>
      <c r="L23" s="107"/>
      <c r="M23" s="104" t="s">
        <v>216</v>
      </c>
      <c r="N23" s="105"/>
      <c r="O23" s="34">
        <v>2</v>
      </c>
      <c r="P23" s="105" t="s">
        <v>217</v>
      </c>
      <c r="Q23" s="107"/>
      <c r="R23" s="104" t="s">
        <v>218</v>
      </c>
      <c r="S23" s="105"/>
      <c r="T23" s="34">
        <v>2</v>
      </c>
      <c r="U23" s="105" t="s">
        <v>210</v>
      </c>
      <c r="V23" s="107"/>
      <c r="W23" s="3"/>
      <c r="X23" s="19" t="s">
        <v>266</v>
      </c>
    </row>
    <row r="24" spans="1:24" s="2" customFormat="1" ht="12" customHeight="1">
      <c r="A24" s="103"/>
      <c r="B24" s="103"/>
      <c r="C24" s="90" t="str">
        <f>C12</f>
        <v>小菅サッカー</v>
      </c>
      <c r="D24" s="91"/>
      <c r="E24" s="10" t="s">
        <v>109</v>
      </c>
      <c r="F24" s="91" t="str">
        <f>C6</f>
        <v>なかのFC</v>
      </c>
      <c r="G24" s="92"/>
      <c r="H24" s="90" t="str">
        <f>H12</f>
        <v>暁星アストラ</v>
      </c>
      <c r="I24" s="91"/>
      <c r="J24" s="10" t="s">
        <v>109</v>
      </c>
      <c r="K24" s="91" t="str">
        <f>H6</f>
        <v>古河電池</v>
      </c>
      <c r="L24" s="92"/>
      <c r="M24" s="90" t="str">
        <f>M12</f>
        <v>リベロ津軽</v>
      </c>
      <c r="N24" s="91"/>
      <c r="O24" s="10" t="s">
        <v>109</v>
      </c>
      <c r="P24" s="91" t="str">
        <f>M6</f>
        <v>余目四</v>
      </c>
      <c r="Q24" s="92"/>
      <c r="R24" s="90" t="str">
        <f>R12</f>
        <v>SSS札幌</v>
      </c>
      <c r="S24" s="91"/>
      <c r="T24" s="10" t="s">
        <v>109</v>
      </c>
      <c r="U24" s="91" t="str">
        <f>R6</f>
        <v>多賀レッド</v>
      </c>
      <c r="V24" s="92"/>
      <c r="W24" s="3"/>
      <c r="X24" s="19" t="s">
        <v>304</v>
      </c>
    </row>
    <row r="25" spans="1:24" s="2" customFormat="1" ht="12" customHeight="1">
      <c r="A25" s="103"/>
      <c r="B25" s="103"/>
      <c r="C25" s="124">
        <v>2</v>
      </c>
      <c r="D25" s="122"/>
      <c r="E25" s="36"/>
      <c r="F25" s="122">
        <v>0</v>
      </c>
      <c r="G25" s="123"/>
      <c r="H25" s="124">
        <v>3</v>
      </c>
      <c r="I25" s="122"/>
      <c r="J25" s="36"/>
      <c r="K25" s="122">
        <v>1</v>
      </c>
      <c r="L25" s="123"/>
      <c r="M25" s="124">
        <v>2</v>
      </c>
      <c r="N25" s="122"/>
      <c r="O25" s="36"/>
      <c r="P25" s="122">
        <v>0</v>
      </c>
      <c r="Q25" s="123"/>
      <c r="R25" s="124">
        <v>1</v>
      </c>
      <c r="S25" s="122"/>
      <c r="T25" s="36"/>
      <c r="U25" s="122">
        <v>2</v>
      </c>
      <c r="V25" s="123"/>
      <c r="W25" s="3"/>
      <c r="X25" s="19" t="s">
        <v>305</v>
      </c>
    </row>
    <row r="26" spans="1:24" s="2" customFormat="1" ht="12" customHeight="1">
      <c r="A26" s="103">
        <v>8</v>
      </c>
      <c r="B26" s="102">
        <v>0.59375</v>
      </c>
      <c r="C26" s="104" t="s">
        <v>39</v>
      </c>
      <c r="D26" s="105"/>
      <c r="E26" s="34">
        <v>3</v>
      </c>
      <c r="F26" s="105" t="s">
        <v>108</v>
      </c>
      <c r="G26" s="107"/>
      <c r="H26" s="104" t="s">
        <v>45</v>
      </c>
      <c r="I26" s="105"/>
      <c r="J26" s="34">
        <v>3</v>
      </c>
      <c r="K26" s="105" t="s">
        <v>102</v>
      </c>
      <c r="L26" s="107"/>
      <c r="M26" s="104" t="s">
        <v>49</v>
      </c>
      <c r="N26" s="105"/>
      <c r="O26" s="34">
        <v>3</v>
      </c>
      <c r="P26" s="105" t="s">
        <v>103</v>
      </c>
      <c r="Q26" s="107"/>
      <c r="R26" s="104" t="s">
        <v>52</v>
      </c>
      <c r="S26" s="105"/>
      <c r="T26" s="34">
        <v>3</v>
      </c>
      <c r="U26" s="105" t="s">
        <v>104</v>
      </c>
      <c r="V26" s="107"/>
      <c r="W26" s="3"/>
      <c r="X26" s="19" t="s">
        <v>279</v>
      </c>
    </row>
    <row r="27" spans="1:24" s="2" customFormat="1" ht="12" customHeight="1">
      <c r="A27" s="103"/>
      <c r="B27" s="103"/>
      <c r="C27" s="90" t="str">
        <f>F12</f>
        <v>会津サントス</v>
      </c>
      <c r="D27" s="91"/>
      <c r="E27" s="10" t="s">
        <v>109</v>
      </c>
      <c r="F27" s="91" t="str">
        <f>F9</f>
        <v>あすなろFC</v>
      </c>
      <c r="G27" s="92"/>
      <c r="H27" s="90" t="str">
        <f>K12</f>
        <v>まいづるFC</v>
      </c>
      <c r="I27" s="91"/>
      <c r="J27" s="10" t="s">
        <v>109</v>
      </c>
      <c r="K27" s="91" t="str">
        <f>K9</f>
        <v>RED EAST</v>
      </c>
      <c r="L27" s="92"/>
      <c r="M27" s="90" t="str">
        <f>P12</f>
        <v>ヴェルディ</v>
      </c>
      <c r="N27" s="91"/>
      <c r="O27" s="10" t="s">
        <v>109</v>
      </c>
      <c r="P27" s="91" t="str">
        <f>P9</f>
        <v>青山FC</v>
      </c>
      <c r="Q27" s="92"/>
      <c r="R27" s="90" t="str">
        <f>U12</f>
        <v>ユーニアン</v>
      </c>
      <c r="S27" s="91"/>
      <c r="T27" s="10" t="s">
        <v>109</v>
      </c>
      <c r="U27" s="91" t="str">
        <f>U9</f>
        <v>FCアルコ</v>
      </c>
      <c r="V27" s="92"/>
      <c r="W27" s="3"/>
      <c r="X27" s="19" t="s">
        <v>292</v>
      </c>
    </row>
    <row r="28" spans="1:24" s="2" customFormat="1" ht="12" customHeight="1">
      <c r="A28" s="103"/>
      <c r="B28" s="103"/>
      <c r="C28" s="124">
        <v>1</v>
      </c>
      <c r="D28" s="122"/>
      <c r="E28" s="36"/>
      <c r="F28" s="122">
        <v>0</v>
      </c>
      <c r="G28" s="123"/>
      <c r="H28" s="124">
        <v>2</v>
      </c>
      <c r="I28" s="122"/>
      <c r="J28" s="36"/>
      <c r="K28" s="122">
        <v>2</v>
      </c>
      <c r="L28" s="123"/>
      <c r="M28" s="124">
        <v>9</v>
      </c>
      <c r="N28" s="122"/>
      <c r="O28" s="36"/>
      <c r="P28" s="122">
        <v>0</v>
      </c>
      <c r="Q28" s="123"/>
      <c r="R28" s="124">
        <v>1</v>
      </c>
      <c r="S28" s="122"/>
      <c r="T28" s="36"/>
      <c r="U28" s="122">
        <v>1</v>
      </c>
      <c r="V28" s="123"/>
      <c r="W28" s="3"/>
      <c r="X28" s="19" t="s">
        <v>234</v>
      </c>
    </row>
    <row r="29" spans="1:24" s="2" customFormat="1" ht="12" customHeight="1">
      <c r="A29" s="103">
        <v>9</v>
      </c>
      <c r="B29" s="102">
        <v>0.625</v>
      </c>
      <c r="C29" s="104" t="s">
        <v>200</v>
      </c>
      <c r="D29" s="105"/>
      <c r="E29" s="34">
        <v>6</v>
      </c>
      <c r="F29" s="105" t="s">
        <v>163</v>
      </c>
      <c r="G29" s="107"/>
      <c r="H29" s="104" t="s">
        <v>202</v>
      </c>
      <c r="I29" s="105"/>
      <c r="J29" s="34">
        <v>6</v>
      </c>
      <c r="K29" s="105" t="s">
        <v>165</v>
      </c>
      <c r="L29" s="107"/>
      <c r="M29" s="104" t="s">
        <v>161</v>
      </c>
      <c r="N29" s="105"/>
      <c r="O29" s="34">
        <v>6</v>
      </c>
      <c r="P29" s="105" t="s">
        <v>167</v>
      </c>
      <c r="Q29" s="107"/>
      <c r="R29" s="104" t="s">
        <v>162</v>
      </c>
      <c r="S29" s="105"/>
      <c r="T29" s="34">
        <v>6</v>
      </c>
      <c r="U29" s="105" t="s">
        <v>169</v>
      </c>
      <c r="V29" s="107"/>
      <c r="W29" s="3"/>
      <c r="X29" s="19" t="s">
        <v>282</v>
      </c>
    </row>
    <row r="30" spans="1:24" s="2" customFormat="1" ht="12" customHeight="1">
      <c r="A30" s="103"/>
      <c r="B30" s="103"/>
      <c r="C30" s="90" t="str">
        <f>C12</f>
        <v>小菅サッカー</v>
      </c>
      <c r="D30" s="91"/>
      <c r="E30" s="10" t="s">
        <v>109</v>
      </c>
      <c r="F30" s="91" t="str">
        <f>C9</f>
        <v>多賀城FC</v>
      </c>
      <c r="G30" s="92"/>
      <c r="H30" s="90" t="str">
        <f>H12</f>
        <v>暁星アストラ</v>
      </c>
      <c r="I30" s="91"/>
      <c r="J30" s="10" t="s">
        <v>109</v>
      </c>
      <c r="K30" s="91" t="str">
        <f>H9</f>
        <v>S・KSC</v>
      </c>
      <c r="L30" s="92"/>
      <c r="M30" s="90" t="str">
        <f>M12</f>
        <v>リベロ津軽</v>
      </c>
      <c r="N30" s="91"/>
      <c r="O30" s="10" t="s">
        <v>109</v>
      </c>
      <c r="P30" s="91" t="str">
        <f>M9</f>
        <v>茂庭台</v>
      </c>
      <c r="Q30" s="92"/>
      <c r="R30" s="90" t="str">
        <f>R12</f>
        <v>SSS札幌</v>
      </c>
      <c r="S30" s="91"/>
      <c r="T30" s="10" t="s">
        <v>109</v>
      </c>
      <c r="U30" s="91" t="str">
        <f>R9</f>
        <v>FC中山</v>
      </c>
      <c r="V30" s="92"/>
      <c r="W30" s="3"/>
      <c r="X30" s="19" t="s">
        <v>255</v>
      </c>
    </row>
    <row r="31" spans="1:24" s="2" customFormat="1" ht="12" customHeight="1">
      <c r="A31" s="103"/>
      <c r="B31" s="103"/>
      <c r="C31" s="124">
        <v>0</v>
      </c>
      <c r="D31" s="122"/>
      <c r="E31" s="36"/>
      <c r="F31" s="122">
        <v>2</v>
      </c>
      <c r="G31" s="123"/>
      <c r="H31" s="124">
        <v>3</v>
      </c>
      <c r="I31" s="122"/>
      <c r="J31" s="36"/>
      <c r="K31" s="122">
        <v>1</v>
      </c>
      <c r="L31" s="123"/>
      <c r="M31" s="124">
        <v>4</v>
      </c>
      <c r="N31" s="122"/>
      <c r="O31" s="36"/>
      <c r="P31" s="122">
        <v>0</v>
      </c>
      <c r="Q31" s="123"/>
      <c r="R31" s="124">
        <v>2</v>
      </c>
      <c r="S31" s="122"/>
      <c r="T31" s="36"/>
      <c r="U31" s="122">
        <v>1</v>
      </c>
      <c r="V31" s="123"/>
      <c r="W31" s="3"/>
      <c r="X31" s="19" t="s">
        <v>280</v>
      </c>
    </row>
    <row r="32" spans="1:24" s="2" customFormat="1" ht="28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"/>
      <c r="X32" s="19" t="s">
        <v>293</v>
      </c>
    </row>
    <row r="33" spans="1:24" s="2" customFormat="1" ht="17.25" customHeight="1">
      <c r="A33" s="103" t="s">
        <v>9</v>
      </c>
      <c r="B33" s="4" t="s">
        <v>8</v>
      </c>
      <c r="C33" s="103" t="s">
        <v>55</v>
      </c>
      <c r="D33" s="103"/>
      <c r="E33" s="103"/>
      <c r="F33" s="103"/>
      <c r="G33" s="103"/>
      <c r="H33" s="103" t="s">
        <v>59</v>
      </c>
      <c r="I33" s="103"/>
      <c r="J33" s="103"/>
      <c r="K33" s="103"/>
      <c r="L33" s="103"/>
      <c r="M33" s="103" t="s">
        <v>65</v>
      </c>
      <c r="N33" s="103"/>
      <c r="O33" s="103"/>
      <c r="P33" s="103"/>
      <c r="Q33" s="103"/>
      <c r="R33" s="103" t="s">
        <v>70</v>
      </c>
      <c r="S33" s="103"/>
      <c r="T33" s="103"/>
      <c r="U33" s="103"/>
      <c r="V33" s="103"/>
      <c r="W33" s="3"/>
      <c r="X33" s="19" t="s">
        <v>300</v>
      </c>
    </row>
    <row r="34" spans="1:24" s="2" customFormat="1" ht="17.25" customHeight="1">
      <c r="A34" s="103"/>
      <c r="B34" s="4" t="s">
        <v>6</v>
      </c>
      <c r="C34" s="103" t="s">
        <v>235</v>
      </c>
      <c r="D34" s="103"/>
      <c r="E34" s="103"/>
      <c r="F34" s="103"/>
      <c r="G34" s="103"/>
      <c r="H34" s="103" t="s">
        <v>236</v>
      </c>
      <c r="I34" s="103"/>
      <c r="J34" s="103"/>
      <c r="K34" s="103"/>
      <c r="L34" s="103"/>
      <c r="M34" s="103" t="s">
        <v>381</v>
      </c>
      <c r="N34" s="103"/>
      <c r="O34" s="103"/>
      <c r="P34" s="103"/>
      <c r="Q34" s="103"/>
      <c r="R34" s="103" t="s">
        <v>382</v>
      </c>
      <c r="S34" s="103"/>
      <c r="T34" s="103"/>
      <c r="U34" s="103"/>
      <c r="V34" s="103"/>
      <c r="W34" s="3"/>
      <c r="X34" s="19" t="s">
        <v>269</v>
      </c>
    </row>
    <row r="35" spans="1:24" s="2" customFormat="1" ht="12" customHeight="1">
      <c r="A35" s="103">
        <v>1</v>
      </c>
      <c r="B35" s="102">
        <v>0.375</v>
      </c>
      <c r="C35" s="104" t="s">
        <v>60</v>
      </c>
      <c r="D35" s="105"/>
      <c r="E35" s="34">
        <v>5</v>
      </c>
      <c r="F35" s="105" t="s">
        <v>56</v>
      </c>
      <c r="G35" s="107"/>
      <c r="H35" s="104" t="s">
        <v>64</v>
      </c>
      <c r="I35" s="105"/>
      <c r="J35" s="34">
        <v>5</v>
      </c>
      <c r="K35" s="105" t="s">
        <v>61</v>
      </c>
      <c r="L35" s="107"/>
      <c r="M35" s="104" t="s">
        <v>69</v>
      </c>
      <c r="N35" s="105"/>
      <c r="O35" s="34">
        <v>5</v>
      </c>
      <c r="P35" s="105" t="s">
        <v>66</v>
      </c>
      <c r="Q35" s="107"/>
      <c r="R35" s="104" t="s">
        <v>74</v>
      </c>
      <c r="S35" s="105"/>
      <c r="T35" s="34">
        <v>5</v>
      </c>
      <c r="U35" s="105" t="s">
        <v>71</v>
      </c>
      <c r="V35" s="107"/>
      <c r="W35" s="3"/>
      <c r="X35" s="19" t="s">
        <v>281</v>
      </c>
    </row>
    <row r="36" spans="1:24" s="2" customFormat="1" ht="12" customHeight="1">
      <c r="A36" s="103"/>
      <c r="B36" s="103"/>
      <c r="C36" s="90" t="str">
        <f>'１次予選 初日'!D14</f>
        <v>鶴岡Jr FC</v>
      </c>
      <c r="D36" s="91"/>
      <c r="E36" s="10" t="s">
        <v>109</v>
      </c>
      <c r="F36" s="91" t="str">
        <f>'１次予選 初日'!D15</f>
        <v>岩沼西</v>
      </c>
      <c r="G36" s="92"/>
      <c r="H36" s="90" t="str">
        <f>'１次予選 初日'!I14</f>
        <v>飯島南</v>
      </c>
      <c r="I36" s="91"/>
      <c r="J36" s="10" t="s">
        <v>109</v>
      </c>
      <c r="K36" s="91" t="str">
        <f>'１次予選 初日'!I15</f>
        <v>コパFC</v>
      </c>
      <c r="L36" s="92"/>
      <c r="M36" s="90" t="str">
        <f>'１次予選 初日'!N14</f>
        <v>館    腰</v>
      </c>
      <c r="N36" s="91"/>
      <c r="O36" s="10" t="s">
        <v>109</v>
      </c>
      <c r="P36" s="91" t="str">
        <f>'１次予選 初日'!N15</f>
        <v>仙台中田</v>
      </c>
      <c r="Q36" s="92"/>
      <c r="R36" s="90" t="str">
        <f>'１次予選 初日'!S14</f>
        <v>月が丘</v>
      </c>
      <c r="S36" s="91"/>
      <c r="T36" s="10" t="s">
        <v>109</v>
      </c>
      <c r="U36" s="91" t="str">
        <f>'１次予選 初日'!S15</f>
        <v>石巻FC</v>
      </c>
      <c r="V36" s="92"/>
      <c r="W36" s="3"/>
      <c r="X36" s="19" t="s">
        <v>285</v>
      </c>
    </row>
    <row r="37" spans="1:24" s="2" customFormat="1" ht="12" customHeight="1">
      <c r="A37" s="103"/>
      <c r="B37" s="103"/>
      <c r="C37" s="124">
        <v>0</v>
      </c>
      <c r="D37" s="122"/>
      <c r="E37" s="36"/>
      <c r="F37" s="122">
        <v>2</v>
      </c>
      <c r="G37" s="123"/>
      <c r="H37" s="124">
        <v>1</v>
      </c>
      <c r="I37" s="122"/>
      <c r="J37" s="36"/>
      <c r="K37" s="122">
        <v>2</v>
      </c>
      <c r="L37" s="123"/>
      <c r="M37" s="124">
        <v>3</v>
      </c>
      <c r="N37" s="122"/>
      <c r="O37" s="36"/>
      <c r="P37" s="122">
        <v>1</v>
      </c>
      <c r="Q37" s="123"/>
      <c r="R37" s="124">
        <v>1</v>
      </c>
      <c r="S37" s="122"/>
      <c r="T37" s="36"/>
      <c r="U37" s="122">
        <v>5</v>
      </c>
      <c r="V37" s="123"/>
      <c r="W37" s="3"/>
      <c r="X37" s="19" t="s">
        <v>294</v>
      </c>
    </row>
    <row r="38" spans="1:24" s="2" customFormat="1" ht="12" customHeight="1">
      <c r="A38" s="103">
        <v>2</v>
      </c>
      <c r="B38" s="102">
        <v>0.40625</v>
      </c>
      <c r="C38" s="104" t="s">
        <v>175</v>
      </c>
      <c r="D38" s="105"/>
      <c r="E38" s="34">
        <v>4</v>
      </c>
      <c r="F38" s="105" t="s">
        <v>183</v>
      </c>
      <c r="G38" s="107"/>
      <c r="H38" s="104" t="s">
        <v>177</v>
      </c>
      <c r="I38" s="105"/>
      <c r="J38" s="34">
        <v>4</v>
      </c>
      <c r="K38" s="105" t="s">
        <v>156</v>
      </c>
      <c r="L38" s="107"/>
      <c r="M38" s="104" t="s">
        <v>179</v>
      </c>
      <c r="N38" s="105"/>
      <c r="O38" s="34">
        <v>4</v>
      </c>
      <c r="P38" s="105" t="s">
        <v>157</v>
      </c>
      <c r="Q38" s="107"/>
      <c r="R38" s="104" t="s">
        <v>181</v>
      </c>
      <c r="S38" s="105"/>
      <c r="T38" s="34">
        <v>4</v>
      </c>
      <c r="U38" s="105" t="s">
        <v>158</v>
      </c>
      <c r="V38" s="107"/>
      <c r="W38" s="3"/>
      <c r="X38" s="19" t="s">
        <v>295</v>
      </c>
    </row>
    <row r="39" spans="1:24" s="2" customFormat="1" ht="12" customHeight="1">
      <c r="A39" s="103"/>
      <c r="B39" s="103"/>
      <c r="C39" s="90" t="str">
        <f>'１次予選 初日'!D16</f>
        <v>シューレFC</v>
      </c>
      <c r="D39" s="91"/>
      <c r="E39" s="10" t="s">
        <v>109</v>
      </c>
      <c r="F39" s="91" t="str">
        <f>'１次予選 初日'!D17</f>
        <v>将    監</v>
      </c>
      <c r="G39" s="92"/>
      <c r="H39" s="90" t="str">
        <f>'１次予選 初日'!I16</f>
        <v>塩釜FC</v>
      </c>
      <c r="I39" s="91"/>
      <c r="J39" s="10" t="s">
        <v>109</v>
      </c>
      <c r="K39" s="91" t="str">
        <f>'１次予選 初日'!I17</f>
        <v>鹿折FC</v>
      </c>
      <c r="L39" s="92"/>
      <c r="M39" s="90" t="str">
        <f>'１次予選 初日'!N16</f>
        <v>コバルトーレ</v>
      </c>
      <c r="N39" s="91"/>
      <c r="O39" s="10" t="s">
        <v>109</v>
      </c>
      <c r="P39" s="91" t="str">
        <f>'１次予選 初日'!N17</f>
        <v>涌谷FC</v>
      </c>
      <c r="Q39" s="92"/>
      <c r="R39" s="90" t="str">
        <f>'１次予選 初日'!S16</f>
        <v>小牛田FC</v>
      </c>
      <c r="S39" s="91"/>
      <c r="T39" s="10" t="s">
        <v>109</v>
      </c>
      <c r="U39" s="91" t="str">
        <f>'１次予選 初日'!S17</f>
        <v>七ケ浜SC</v>
      </c>
      <c r="V39" s="92"/>
      <c r="W39" s="3"/>
      <c r="X39" s="19" t="s">
        <v>312</v>
      </c>
    </row>
    <row r="40" spans="1:24" s="2" customFormat="1" ht="12" customHeight="1">
      <c r="A40" s="103"/>
      <c r="B40" s="103"/>
      <c r="C40" s="124">
        <v>0</v>
      </c>
      <c r="D40" s="122"/>
      <c r="E40" s="36"/>
      <c r="F40" s="122">
        <v>0</v>
      </c>
      <c r="G40" s="123"/>
      <c r="H40" s="124">
        <v>2</v>
      </c>
      <c r="I40" s="122"/>
      <c r="J40" s="36"/>
      <c r="K40" s="122">
        <v>1</v>
      </c>
      <c r="L40" s="123"/>
      <c r="M40" s="124">
        <v>3</v>
      </c>
      <c r="N40" s="122"/>
      <c r="O40" s="36"/>
      <c r="P40" s="122">
        <v>0</v>
      </c>
      <c r="Q40" s="123"/>
      <c r="R40" s="124">
        <v>0</v>
      </c>
      <c r="S40" s="122"/>
      <c r="T40" s="36"/>
      <c r="U40" s="122">
        <v>1</v>
      </c>
      <c r="V40" s="123"/>
      <c r="W40" s="3"/>
      <c r="X40" s="19" t="s">
        <v>301</v>
      </c>
    </row>
    <row r="41" spans="1:24" s="2" customFormat="1" ht="12" customHeight="1">
      <c r="A41" s="103">
        <v>3</v>
      </c>
      <c r="B41" s="102">
        <v>0.4375</v>
      </c>
      <c r="C41" s="104" t="s">
        <v>219</v>
      </c>
      <c r="D41" s="105"/>
      <c r="E41" s="34">
        <v>6</v>
      </c>
      <c r="F41" s="105" t="s">
        <v>170</v>
      </c>
      <c r="G41" s="107"/>
      <c r="H41" s="104" t="s">
        <v>220</v>
      </c>
      <c r="I41" s="105"/>
      <c r="J41" s="34">
        <v>6</v>
      </c>
      <c r="K41" s="105" t="s">
        <v>171</v>
      </c>
      <c r="L41" s="107"/>
      <c r="M41" s="104" t="s">
        <v>221</v>
      </c>
      <c r="N41" s="105"/>
      <c r="O41" s="34">
        <v>6</v>
      </c>
      <c r="P41" s="105" t="s">
        <v>172</v>
      </c>
      <c r="Q41" s="107"/>
      <c r="R41" s="104" t="s">
        <v>222</v>
      </c>
      <c r="S41" s="105"/>
      <c r="T41" s="34">
        <v>6</v>
      </c>
      <c r="U41" s="105" t="s">
        <v>173</v>
      </c>
      <c r="V41" s="107"/>
      <c r="W41" s="3"/>
      <c r="X41" s="19" t="s">
        <v>262</v>
      </c>
    </row>
    <row r="42" spans="1:24" s="2" customFormat="1" ht="12" customHeight="1">
      <c r="A42" s="103"/>
      <c r="B42" s="103"/>
      <c r="C42" s="90" t="str">
        <f>'１次予選 初日'!D12</f>
        <v>高島平</v>
      </c>
      <c r="D42" s="91"/>
      <c r="E42" s="10" t="s">
        <v>109</v>
      </c>
      <c r="F42" s="91" t="str">
        <f>'１次予選 初日'!D13</f>
        <v>Athletic</v>
      </c>
      <c r="G42" s="92"/>
      <c r="H42" s="90" t="str">
        <f>'１次予選 初日'!I12</f>
        <v>アヤックス</v>
      </c>
      <c r="I42" s="91"/>
      <c r="J42" s="10" t="s">
        <v>109</v>
      </c>
      <c r="K42" s="91" t="str">
        <f>'１次予選 初日'!I13</f>
        <v>とおの</v>
      </c>
      <c r="L42" s="92"/>
      <c r="M42" s="90" t="str">
        <f>'１次予選 初日'!N12</f>
        <v>アストロンFC</v>
      </c>
      <c r="N42" s="91"/>
      <c r="O42" s="10" t="s">
        <v>109</v>
      </c>
      <c r="P42" s="91" t="str">
        <f>'１次予選 初日'!N13</f>
        <v>フューチャーズ</v>
      </c>
      <c r="Q42" s="92"/>
      <c r="R42" s="90" t="str">
        <f>'１次予選 初日'!S12</f>
        <v>ベガルタ</v>
      </c>
      <c r="S42" s="91"/>
      <c r="T42" s="10" t="s">
        <v>109</v>
      </c>
      <c r="U42" s="91" t="str">
        <f>'１次予選 初日'!S13</f>
        <v>スポルティフ</v>
      </c>
      <c r="V42" s="92"/>
      <c r="W42" s="3"/>
      <c r="X42" s="19" t="s">
        <v>296</v>
      </c>
    </row>
    <row r="43" spans="1:24" s="2" customFormat="1" ht="12" customHeight="1">
      <c r="A43" s="103"/>
      <c r="B43" s="103"/>
      <c r="C43" s="124">
        <v>0</v>
      </c>
      <c r="D43" s="122"/>
      <c r="E43" s="36"/>
      <c r="F43" s="122">
        <v>1</v>
      </c>
      <c r="G43" s="123"/>
      <c r="H43" s="124">
        <v>0</v>
      </c>
      <c r="I43" s="122"/>
      <c r="J43" s="36"/>
      <c r="K43" s="122">
        <v>0</v>
      </c>
      <c r="L43" s="123"/>
      <c r="M43" s="124">
        <v>2</v>
      </c>
      <c r="N43" s="122"/>
      <c r="O43" s="36"/>
      <c r="P43" s="122">
        <v>1</v>
      </c>
      <c r="Q43" s="123"/>
      <c r="R43" s="124">
        <v>2</v>
      </c>
      <c r="S43" s="122"/>
      <c r="T43" s="36"/>
      <c r="U43" s="122">
        <v>0</v>
      </c>
      <c r="V43" s="123"/>
      <c r="W43" s="3"/>
      <c r="X43" s="19" t="s">
        <v>270</v>
      </c>
    </row>
    <row r="44" spans="1:24" s="2" customFormat="1" ht="12" customHeight="1">
      <c r="A44" s="103">
        <v>4</v>
      </c>
      <c r="B44" s="102">
        <v>0.46875</v>
      </c>
      <c r="C44" s="104" t="s">
        <v>174</v>
      </c>
      <c r="D44" s="105"/>
      <c r="E44" s="34">
        <v>1</v>
      </c>
      <c r="F44" s="105" t="s">
        <v>183</v>
      </c>
      <c r="G44" s="107"/>
      <c r="H44" s="104" t="s">
        <v>176</v>
      </c>
      <c r="I44" s="105"/>
      <c r="J44" s="34">
        <v>1</v>
      </c>
      <c r="K44" s="105" t="s">
        <v>156</v>
      </c>
      <c r="L44" s="107"/>
      <c r="M44" s="104" t="s">
        <v>178</v>
      </c>
      <c r="N44" s="105"/>
      <c r="O44" s="34">
        <v>1</v>
      </c>
      <c r="P44" s="105" t="s">
        <v>157</v>
      </c>
      <c r="Q44" s="107"/>
      <c r="R44" s="104" t="s">
        <v>180</v>
      </c>
      <c r="S44" s="105"/>
      <c r="T44" s="34">
        <v>1</v>
      </c>
      <c r="U44" s="105" t="s">
        <v>158</v>
      </c>
      <c r="V44" s="107"/>
      <c r="W44" s="3"/>
      <c r="X44" s="19" t="s">
        <v>284</v>
      </c>
    </row>
    <row r="45" spans="1:24" s="2" customFormat="1" ht="12" customHeight="1">
      <c r="A45" s="103"/>
      <c r="B45" s="103"/>
      <c r="C45" s="90" t="str">
        <f>F36</f>
        <v>岩沼西</v>
      </c>
      <c r="D45" s="91"/>
      <c r="E45" s="10" t="s">
        <v>109</v>
      </c>
      <c r="F45" s="91" t="str">
        <f>F39</f>
        <v>将    監</v>
      </c>
      <c r="G45" s="92"/>
      <c r="H45" s="90" t="str">
        <f>K36</f>
        <v>コパFC</v>
      </c>
      <c r="I45" s="91"/>
      <c r="J45" s="10" t="s">
        <v>109</v>
      </c>
      <c r="K45" s="91" t="str">
        <f>K39</f>
        <v>鹿折FC</v>
      </c>
      <c r="L45" s="92"/>
      <c r="M45" s="90" t="str">
        <f>P36</f>
        <v>仙台中田</v>
      </c>
      <c r="N45" s="91"/>
      <c r="O45" s="10" t="s">
        <v>109</v>
      </c>
      <c r="P45" s="91" t="str">
        <f>P39</f>
        <v>涌谷FC</v>
      </c>
      <c r="Q45" s="92"/>
      <c r="R45" s="90" t="str">
        <f>U36</f>
        <v>石巻FC</v>
      </c>
      <c r="S45" s="91"/>
      <c r="T45" s="10" t="s">
        <v>109</v>
      </c>
      <c r="U45" s="91" t="str">
        <f>U39</f>
        <v>七ケ浜SC</v>
      </c>
      <c r="V45" s="92"/>
      <c r="W45" s="3"/>
      <c r="X45" s="19" t="s">
        <v>306</v>
      </c>
    </row>
    <row r="46" spans="1:24" s="2" customFormat="1" ht="12" customHeight="1">
      <c r="A46" s="103"/>
      <c r="B46" s="103"/>
      <c r="C46" s="124">
        <v>3</v>
      </c>
      <c r="D46" s="122"/>
      <c r="E46" s="36"/>
      <c r="F46" s="122">
        <v>2</v>
      </c>
      <c r="G46" s="123"/>
      <c r="H46" s="124">
        <v>7</v>
      </c>
      <c r="I46" s="122"/>
      <c r="J46" s="36"/>
      <c r="K46" s="122">
        <v>1</v>
      </c>
      <c r="L46" s="123"/>
      <c r="M46" s="124">
        <v>3</v>
      </c>
      <c r="N46" s="122"/>
      <c r="O46" s="36"/>
      <c r="P46" s="122">
        <v>0</v>
      </c>
      <c r="Q46" s="123"/>
      <c r="R46" s="124">
        <v>2</v>
      </c>
      <c r="S46" s="122"/>
      <c r="T46" s="36"/>
      <c r="U46" s="122">
        <v>1</v>
      </c>
      <c r="V46" s="123"/>
      <c r="W46" s="3"/>
      <c r="X46" s="19" t="s">
        <v>272</v>
      </c>
    </row>
    <row r="47" spans="1:24" s="2" customFormat="1" ht="12" customHeight="1">
      <c r="A47" s="103">
        <v>5</v>
      </c>
      <c r="B47" s="102">
        <v>0.5</v>
      </c>
      <c r="C47" s="104" t="s">
        <v>223</v>
      </c>
      <c r="D47" s="105"/>
      <c r="E47" s="34">
        <v>4</v>
      </c>
      <c r="F47" s="105" t="s">
        <v>224</v>
      </c>
      <c r="G47" s="107"/>
      <c r="H47" s="104" t="s">
        <v>225</v>
      </c>
      <c r="I47" s="105"/>
      <c r="J47" s="34">
        <v>4</v>
      </c>
      <c r="K47" s="105" t="s">
        <v>226</v>
      </c>
      <c r="L47" s="107"/>
      <c r="M47" s="104" t="s">
        <v>227</v>
      </c>
      <c r="N47" s="105"/>
      <c r="O47" s="34">
        <v>4</v>
      </c>
      <c r="P47" s="105" t="s">
        <v>228</v>
      </c>
      <c r="Q47" s="107"/>
      <c r="R47" s="104" t="s">
        <v>229</v>
      </c>
      <c r="S47" s="105"/>
      <c r="T47" s="34">
        <v>4</v>
      </c>
      <c r="U47" s="105" t="s">
        <v>230</v>
      </c>
      <c r="V47" s="107"/>
      <c r="W47" s="3"/>
      <c r="X47" s="19" t="s">
        <v>273</v>
      </c>
    </row>
    <row r="48" spans="1:24" s="2" customFormat="1" ht="12" customHeight="1">
      <c r="A48" s="103"/>
      <c r="B48" s="103"/>
      <c r="C48" s="90" t="str">
        <f>C36</f>
        <v>鶴岡Jr FC</v>
      </c>
      <c r="D48" s="91"/>
      <c r="E48" s="10" t="s">
        <v>109</v>
      </c>
      <c r="F48" s="91" t="str">
        <f>C39</f>
        <v>シューレFC</v>
      </c>
      <c r="G48" s="92"/>
      <c r="H48" s="90" t="str">
        <f>H36</f>
        <v>飯島南</v>
      </c>
      <c r="I48" s="91"/>
      <c r="J48" s="10" t="s">
        <v>109</v>
      </c>
      <c r="K48" s="91" t="str">
        <f>H39</f>
        <v>塩釜FC</v>
      </c>
      <c r="L48" s="92"/>
      <c r="M48" s="90" t="str">
        <f>M36</f>
        <v>館    腰</v>
      </c>
      <c r="N48" s="91"/>
      <c r="O48" s="10" t="s">
        <v>109</v>
      </c>
      <c r="P48" s="91" t="str">
        <f>M39</f>
        <v>コバルトーレ</v>
      </c>
      <c r="Q48" s="92"/>
      <c r="R48" s="90" t="str">
        <f>R36</f>
        <v>月が丘</v>
      </c>
      <c r="S48" s="91"/>
      <c r="T48" s="10" t="s">
        <v>109</v>
      </c>
      <c r="U48" s="91" t="str">
        <f>R39</f>
        <v>小牛田FC</v>
      </c>
      <c r="V48" s="92"/>
      <c r="W48" s="3"/>
      <c r="X48" s="19" t="s">
        <v>286</v>
      </c>
    </row>
    <row r="49" spans="1:24" s="2" customFormat="1" ht="12" customHeight="1">
      <c r="A49" s="103"/>
      <c r="B49" s="103"/>
      <c r="C49" s="124">
        <v>4</v>
      </c>
      <c r="D49" s="122"/>
      <c r="E49" s="36"/>
      <c r="F49" s="122">
        <v>1</v>
      </c>
      <c r="G49" s="123"/>
      <c r="H49" s="124">
        <v>0</v>
      </c>
      <c r="I49" s="122"/>
      <c r="J49" s="36"/>
      <c r="K49" s="122">
        <v>2</v>
      </c>
      <c r="L49" s="123"/>
      <c r="M49" s="124">
        <v>1</v>
      </c>
      <c r="N49" s="122"/>
      <c r="O49" s="36"/>
      <c r="P49" s="122">
        <v>2</v>
      </c>
      <c r="Q49" s="123"/>
      <c r="R49" s="124">
        <v>2</v>
      </c>
      <c r="S49" s="122"/>
      <c r="T49" s="36"/>
      <c r="U49" s="122">
        <v>0</v>
      </c>
      <c r="V49" s="123"/>
      <c r="W49" s="3"/>
      <c r="X49" s="19" t="s">
        <v>283</v>
      </c>
    </row>
    <row r="50" spans="1:24" s="2" customFormat="1" ht="12" customHeight="1">
      <c r="A50" s="103">
        <v>6</v>
      </c>
      <c r="B50" s="102">
        <v>0.53125</v>
      </c>
      <c r="C50" s="104" t="s">
        <v>187</v>
      </c>
      <c r="D50" s="105"/>
      <c r="E50" s="34">
        <v>5</v>
      </c>
      <c r="F50" s="105" t="s">
        <v>174</v>
      </c>
      <c r="G50" s="107"/>
      <c r="H50" s="104" t="s">
        <v>188</v>
      </c>
      <c r="I50" s="105"/>
      <c r="J50" s="34">
        <v>5</v>
      </c>
      <c r="K50" s="105" t="s">
        <v>176</v>
      </c>
      <c r="L50" s="107"/>
      <c r="M50" s="104" t="s">
        <v>189</v>
      </c>
      <c r="N50" s="105"/>
      <c r="O50" s="34">
        <v>5</v>
      </c>
      <c r="P50" s="105" t="s">
        <v>178</v>
      </c>
      <c r="Q50" s="107"/>
      <c r="R50" s="104" t="s">
        <v>190</v>
      </c>
      <c r="S50" s="105"/>
      <c r="T50" s="34">
        <v>5</v>
      </c>
      <c r="U50" s="105" t="s">
        <v>180</v>
      </c>
      <c r="V50" s="107"/>
      <c r="W50" s="3"/>
      <c r="X50" s="8"/>
    </row>
    <row r="51" spans="1:24" s="2" customFormat="1" ht="12" customHeight="1">
      <c r="A51" s="103"/>
      <c r="B51" s="103"/>
      <c r="C51" s="90" t="str">
        <f>F42</f>
        <v>Athletic</v>
      </c>
      <c r="D51" s="91"/>
      <c r="E51" s="10" t="s">
        <v>109</v>
      </c>
      <c r="F51" s="91" t="str">
        <f>F36</f>
        <v>岩沼西</v>
      </c>
      <c r="G51" s="92"/>
      <c r="H51" s="90" t="str">
        <f>K42</f>
        <v>とおの</v>
      </c>
      <c r="I51" s="91"/>
      <c r="J51" s="10" t="s">
        <v>109</v>
      </c>
      <c r="K51" s="91" t="str">
        <f>K36</f>
        <v>コパFC</v>
      </c>
      <c r="L51" s="92"/>
      <c r="M51" s="90" t="str">
        <f>P42</f>
        <v>フューチャーズ</v>
      </c>
      <c r="N51" s="91"/>
      <c r="O51" s="10" t="s">
        <v>109</v>
      </c>
      <c r="P51" s="91" t="str">
        <f>P36</f>
        <v>仙台中田</v>
      </c>
      <c r="Q51" s="92"/>
      <c r="R51" s="90" t="str">
        <f>U42</f>
        <v>スポルティフ</v>
      </c>
      <c r="S51" s="91"/>
      <c r="T51" s="10" t="s">
        <v>109</v>
      </c>
      <c r="U51" s="91" t="str">
        <f>U36</f>
        <v>石巻FC</v>
      </c>
      <c r="V51" s="92"/>
      <c r="W51" s="3"/>
      <c r="X51" s="8"/>
    </row>
    <row r="52" spans="1:24" s="2" customFormat="1" ht="12" customHeight="1">
      <c r="A52" s="103"/>
      <c r="B52" s="103"/>
      <c r="C52" s="124">
        <v>2</v>
      </c>
      <c r="D52" s="122"/>
      <c r="E52" s="36"/>
      <c r="F52" s="122">
        <v>3</v>
      </c>
      <c r="G52" s="123"/>
      <c r="H52" s="124">
        <v>1</v>
      </c>
      <c r="I52" s="122"/>
      <c r="J52" s="36"/>
      <c r="K52" s="122">
        <v>2</v>
      </c>
      <c r="L52" s="123"/>
      <c r="M52" s="124">
        <v>1</v>
      </c>
      <c r="N52" s="122"/>
      <c r="O52" s="36"/>
      <c r="P52" s="122">
        <v>0</v>
      </c>
      <c r="Q52" s="123"/>
      <c r="R52" s="124">
        <v>4</v>
      </c>
      <c r="S52" s="122"/>
      <c r="T52" s="36"/>
      <c r="U52" s="122">
        <v>0</v>
      </c>
      <c r="V52" s="123"/>
      <c r="W52" s="3"/>
      <c r="X52" s="8"/>
    </row>
    <row r="53" spans="1:24" s="2" customFormat="1" ht="12" customHeight="1">
      <c r="A53" s="103">
        <v>7</v>
      </c>
      <c r="B53" s="102">
        <v>0.5625</v>
      </c>
      <c r="C53" s="104" t="s">
        <v>182</v>
      </c>
      <c r="D53" s="105"/>
      <c r="E53" s="34">
        <v>2</v>
      </c>
      <c r="F53" s="105" t="s">
        <v>191</v>
      </c>
      <c r="G53" s="107"/>
      <c r="H53" s="104" t="s">
        <v>184</v>
      </c>
      <c r="I53" s="105"/>
      <c r="J53" s="34">
        <v>2</v>
      </c>
      <c r="K53" s="105" t="s">
        <v>192</v>
      </c>
      <c r="L53" s="107"/>
      <c r="M53" s="104" t="s">
        <v>185</v>
      </c>
      <c r="N53" s="105"/>
      <c r="O53" s="34">
        <v>2</v>
      </c>
      <c r="P53" s="105" t="s">
        <v>193</v>
      </c>
      <c r="Q53" s="107"/>
      <c r="R53" s="104" t="s">
        <v>186</v>
      </c>
      <c r="S53" s="105"/>
      <c r="T53" s="34">
        <v>2</v>
      </c>
      <c r="U53" s="105" t="s">
        <v>194</v>
      </c>
      <c r="V53" s="107"/>
      <c r="W53" s="3"/>
      <c r="X53" s="8"/>
    </row>
    <row r="54" spans="1:24" s="2" customFormat="1" ht="12" customHeight="1">
      <c r="A54" s="103"/>
      <c r="B54" s="103"/>
      <c r="C54" s="90" t="str">
        <f>C42</f>
        <v>高島平</v>
      </c>
      <c r="D54" s="91"/>
      <c r="E54" s="10" t="s">
        <v>109</v>
      </c>
      <c r="F54" s="91" t="str">
        <f>C36</f>
        <v>鶴岡Jr FC</v>
      </c>
      <c r="G54" s="92"/>
      <c r="H54" s="90" t="str">
        <f>H42</f>
        <v>アヤックス</v>
      </c>
      <c r="I54" s="91"/>
      <c r="J54" s="10" t="s">
        <v>109</v>
      </c>
      <c r="K54" s="91" t="str">
        <f>H36</f>
        <v>飯島南</v>
      </c>
      <c r="L54" s="92"/>
      <c r="M54" s="90" t="str">
        <f>M42</f>
        <v>アストロンFC</v>
      </c>
      <c r="N54" s="91"/>
      <c r="O54" s="10" t="s">
        <v>109</v>
      </c>
      <c r="P54" s="91" t="str">
        <f>M36</f>
        <v>館    腰</v>
      </c>
      <c r="Q54" s="92"/>
      <c r="R54" s="90" t="str">
        <f>R42</f>
        <v>ベガルタ</v>
      </c>
      <c r="S54" s="91"/>
      <c r="T54" s="10" t="s">
        <v>109</v>
      </c>
      <c r="U54" s="91" t="str">
        <f>R36</f>
        <v>月が丘</v>
      </c>
      <c r="V54" s="92"/>
      <c r="W54" s="3"/>
      <c r="X54" s="8"/>
    </row>
    <row r="55" spans="1:24" s="2" customFormat="1" ht="12" customHeight="1">
      <c r="A55" s="103"/>
      <c r="B55" s="103"/>
      <c r="C55" s="124">
        <v>0</v>
      </c>
      <c r="D55" s="122"/>
      <c r="E55" s="36"/>
      <c r="F55" s="122">
        <v>1</v>
      </c>
      <c r="G55" s="123"/>
      <c r="H55" s="124">
        <v>4</v>
      </c>
      <c r="I55" s="122"/>
      <c r="J55" s="36"/>
      <c r="K55" s="122">
        <v>0</v>
      </c>
      <c r="L55" s="123"/>
      <c r="M55" s="124">
        <v>1</v>
      </c>
      <c r="N55" s="122"/>
      <c r="O55" s="36"/>
      <c r="P55" s="122">
        <v>0</v>
      </c>
      <c r="Q55" s="123"/>
      <c r="R55" s="124">
        <v>5</v>
      </c>
      <c r="S55" s="122"/>
      <c r="T55" s="36"/>
      <c r="U55" s="122">
        <v>0</v>
      </c>
      <c r="V55" s="123"/>
      <c r="W55" s="3"/>
      <c r="X55" s="8"/>
    </row>
    <row r="56" spans="1:24" s="2" customFormat="1" ht="12" customHeight="1">
      <c r="A56" s="103">
        <v>8</v>
      </c>
      <c r="B56" s="102">
        <v>0.59375</v>
      </c>
      <c r="C56" s="104" t="s">
        <v>187</v>
      </c>
      <c r="D56" s="105"/>
      <c r="E56" s="34">
        <v>3</v>
      </c>
      <c r="F56" s="105" t="s">
        <v>183</v>
      </c>
      <c r="G56" s="107"/>
      <c r="H56" s="104" t="s">
        <v>188</v>
      </c>
      <c r="I56" s="105"/>
      <c r="J56" s="34">
        <v>3</v>
      </c>
      <c r="K56" s="105" t="s">
        <v>156</v>
      </c>
      <c r="L56" s="107"/>
      <c r="M56" s="104" t="s">
        <v>189</v>
      </c>
      <c r="N56" s="105"/>
      <c r="O56" s="34">
        <v>3</v>
      </c>
      <c r="P56" s="105" t="s">
        <v>157</v>
      </c>
      <c r="Q56" s="107"/>
      <c r="R56" s="104" t="s">
        <v>190</v>
      </c>
      <c r="S56" s="105"/>
      <c r="T56" s="34">
        <v>3</v>
      </c>
      <c r="U56" s="105" t="s">
        <v>158</v>
      </c>
      <c r="V56" s="107"/>
      <c r="W56" s="3"/>
      <c r="X56" s="8"/>
    </row>
    <row r="57" spans="1:24" s="2" customFormat="1" ht="12" customHeight="1">
      <c r="A57" s="103"/>
      <c r="B57" s="103"/>
      <c r="C57" s="90" t="str">
        <f>F42</f>
        <v>Athletic</v>
      </c>
      <c r="D57" s="91"/>
      <c r="E57" s="10" t="s">
        <v>109</v>
      </c>
      <c r="F57" s="91" t="str">
        <f>F39</f>
        <v>将    監</v>
      </c>
      <c r="G57" s="92"/>
      <c r="H57" s="90" t="str">
        <f>K42</f>
        <v>とおの</v>
      </c>
      <c r="I57" s="91"/>
      <c r="J57" s="10" t="s">
        <v>109</v>
      </c>
      <c r="K57" s="91" t="str">
        <f>K39</f>
        <v>鹿折FC</v>
      </c>
      <c r="L57" s="92"/>
      <c r="M57" s="90" t="str">
        <f>P42</f>
        <v>フューチャーズ</v>
      </c>
      <c r="N57" s="91"/>
      <c r="O57" s="10" t="s">
        <v>109</v>
      </c>
      <c r="P57" s="91" t="str">
        <f>P39</f>
        <v>涌谷FC</v>
      </c>
      <c r="Q57" s="92"/>
      <c r="R57" s="90" t="str">
        <f>U42</f>
        <v>スポルティフ</v>
      </c>
      <c r="S57" s="91"/>
      <c r="T57" s="10" t="s">
        <v>109</v>
      </c>
      <c r="U57" s="91" t="str">
        <f>U39</f>
        <v>七ケ浜SC</v>
      </c>
      <c r="V57" s="92"/>
      <c r="W57" s="3"/>
      <c r="X57" s="8"/>
    </row>
    <row r="58" spans="1:24" s="2" customFormat="1" ht="12" customHeight="1">
      <c r="A58" s="103"/>
      <c r="B58" s="103"/>
      <c r="C58" s="124">
        <v>7</v>
      </c>
      <c r="D58" s="122"/>
      <c r="E58" s="36"/>
      <c r="F58" s="122">
        <v>0</v>
      </c>
      <c r="G58" s="123"/>
      <c r="H58" s="124">
        <v>6</v>
      </c>
      <c r="I58" s="122"/>
      <c r="J58" s="36"/>
      <c r="K58" s="122">
        <v>1</v>
      </c>
      <c r="L58" s="123"/>
      <c r="M58" s="124">
        <v>1</v>
      </c>
      <c r="N58" s="122"/>
      <c r="O58" s="36"/>
      <c r="P58" s="122">
        <v>3</v>
      </c>
      <c r="Q58" s="123"/>
      <c r="R58" s="124">
        <v>0</v>
      </c>
      <c r="S58" s="122"/>
      <c r="T58" s="36"/>
      <c r="U58" s="122">
        <v>0</v>
      </c>
      <c r="V58" s="123"/>
      <c r="W58" s="3"/>
      <c r="X58" s="8"/>
    </row>
    <row r="59" spans="1:24" s="2" customFormat="1" ht="12" customHeight="1">
      <c r="A59" s="103">
        <v>9</v>
      </c>
      <c r="B59" s="102">
        <v>0.625</v>
      </c>
      <c r="C59" s="104" t="s">
        <v>182</v>
      </c>
      <c r="D59" s="105"/>
      <c r="E59" s="34">
        <v>6</v>
      </c>
      <c r="F59" s="105" t="s">
        <v>175</v>
      </c>
      <c r="G59" s="107"/>
      <c r="H59" s="104" t="s">
        <v>184</v>
      </c>
      <c r="I59" s="105"/>
      <c r="J59" s="34">
        <v>6</v>
      </c>
      <c r="K59" s="105" t="s">
        <v>177</v>
      </c>
      <c r="L59" s="107"/>
      <c r="M59" s="104" t="s">
        <v>185</v>
      </c>
      <c r="N59" s="105"/>
      <c r="O59" s="34">
        <v>6</v>
      </c>
      <c r="P59" s="105" t="s">
        <v>179</v>
      </c>
      <c r="Q59" s="107"/>
      <c r="R59" s="104" t="s">
        <v>186</v>
      </c>
      <c r="S59" s="105"/>
      <c r="T59" s="34">
        <v>6</v>
      </c>
      <c r="U59" s="105" t="s">
        <v>181</v>
      </c>
      <c r="V59" s="107"/>
      <c r="W59" s="3"/>
      <c r="X59" s="8"/>
    </row>
    <row r="60" spans="1:24" s="2" customFormat="1" ht="12" customHeight="1">
      <c r="A60" s="103"/>
      <c r="B60" s="103"/>
      <c r="C60" s="90" t="str">
        <f>C42</f>
        <v>高島平</v>
      </c>
      <c r="D60" s="91"/>
      <c r="E60" s="10" t="s">
        <v>109</v>
      </c>
      <c r="F60" s="91" t="str">
        <f>C39</f>
        <v>シューレFC</v>
      </c>
      <c r="G60" s="92"/>
      <c r="H60" s="90" t="str">
        <f>H42</f>
        <v>アヤックス</v>
      </c>
      <c r="I60" s="91"/>
      <c r="J60" s="10" t="s">
        <v>109</v>
      </c>
      <c r="K60" s="91" t="str">
        <f>H39</f>
        <v>塩釜FC</v>
      </c>
      <c r="L60" s="92"/>
      <c r="M60" s="90" t="str">
        <f>M42</f>
        <v>アストロンFC</v>
      </c>
      <c r="N60" s="91"/>
      <c r="O60" s="10" t="s">
        <v>109</v>
      </c>
      <c r="P60" s="91" t="str">
        <f>M39</f>
        <v>コバルトーレ</v>
      </c>
      <c r="Q60" s="92"/>
      <c r="R60" s="90" t="str">
        <f>R42</f>
        <v>ベガルタ</v>
      </c>
      <c r="S60" s="91"/>
      <c r="T60" s="10" t="s">
        <v>109</v>
      </c>
      <c r="U60" s="91" t="str">
        <f>R39</f>
        <v>小牛田FC</v>
      </c>
      <c r="V60" s="92"/>
      <c r="W60" s="3"/>
      <c r="X60" s="8"/>
    </row>
    <row r="61" spans="1:24" s="2" customFormat="1" ht="12" customHeight="1">
      <c r="A61" s="103"/>
      <c r="B61" s="103"/>
      <c r="C61" s="124">
        <v>1</v>
      </c>
      <c r="D61" s="122"/>
      <c r="E61" s="36"/>
      <c r="F61" s="122">
        <v>0</v>
      </c>
      <c r="G61" s="123"/>
      <c r="H61" s="124">
        <v>2</v>
      </c>
      <c r="I61" s="122"/>
      <c r="J61" s="36"/>
      <c r="K61" s="122">
        <v>1</v>
      </c>
      <c r="L61" s="123"/>
      <c r="M61" s="124">
        <v>3</v>
      </c>
      <c r="N61" s="122"/>
      <c r="O61" s="36"/>
      <c r="P61" s="122">
        <v>2</v>
      </c>
      <c r="Q61" s="123"/>
      <c r="R61" s="124">
        <v>8</v>
      </c>
      <c r="S61" s="122"/>
      <c r="T61" s="36"/>
      <c r="U61" s="122">
        <v>1</v>
      </c>
      <c r="V61" s="123"/>
      <c r="W61" s="3"/>
      <c r="X61" s="8"/>
    </row>
    <row r="62" spans="1:23" ht="9.75" customHeight="1">
      <c r="A62" s="9"/>
      <c r="B62" s="9"/>
      <c r="W62" s="5"/>
    </row>
    <row r="63" spans="1:2" ht="19.5" customHeight="1">
      <c r="A63" s="2" t="s">
        <v>7</v>
      </c>
      <c r="B63" s="3" t="s">
        <v>110</v>
      </c>
    </row>
    <row r="64" ht="19.5" customHeight="1">
      <c r="B64" s="3" t="s">
        <v>263</v>
      </c>
    </row>
  </sheetData>
  <sheetProtection/>
  <mergeCells count="487">
    <mergeCell ref="R44:S44"/>
    <mergeCell ref="U19:V19"/>
    <mergeCell ref="U42:V42"/>
    <mergeCell ref="R42:S42"/>
    <mergeCell ref="R20:S20"/>
    <mergeCell ref="U31:V31"/>
    <mergeCell ref="U38:V38"/>
    <mergeCell ref="U29:V29"/>
    <mergeCell ref="U20:V20"/>
    <mergeCell ref="R30:S30"/>
    <mergeCell ref="U30:V30"/>
    <mergeCell ref="R33:V33"/>
    <mergeCell ref="U41:V41"/>
    <mergeCell ref="U43:V43"/>
    <mergeCell ref="U40:V40"/>
    <mergeCell ref="R41:S41"/>
    <mergeCell ref="R36:S36"/>
    <mergeCell ref="U27:V27"/>
    <mergeCell ref="U26:V26"/>
    <mergeCell ref="R24:S24"/>
    <mergeCell ref="U28:V28"/>
    <mergeCell ref="U24:V24"/>
    <mergeCell ref="R27:S27"/>
    <mergeCell ref="U25:V25"/>
    <mergeCell ref="R25:S25"/>
    <mergeCell ref="R28:S28"/>
    <mergeCell ref="R19:S19"/>
    <mergeCell ref="P19:Q19"/>
    <mergeCell ref="P20:Q20"/>
    <mergeCell ref="U23:V23"/>
    <mergeCell ref="P22:Q22"/>
    <mergeCell ref="H36:I36"/>
    <mergeCell ref="K26:L26"/>
    <mergeCell ref="M26:N26"/>
    <mergeCell ref="M30:N30"/>
    <mergeCell ref="K22:L22"/>
    <mergeCell ref="R23:S23"/>
    <mergeCell ref="R26:S26"/>
    <mergeCell ref="M25:N25"/>
    <mergeCell ref="H24:I24"/>
    <mergeCell ref="H23:I23"/>
    <mergeCell ref="K25:L25"/>
    <mergeCell ref="C25:D25"/>
    <mergeCell ref="M20:N20"/>
    <mergeCell ref="P26:Q26"/>
    <mergeCell ref="M24:N24"/>
    <mergeCell ref="M21:N21"/>
    <mergeCell ref="H20:I20"/>
    <mergeCell ref="K23:L23"/>
    <mergeCell ref="K24:L24"/>
    <mergeCell ref="M22:N22"/>
    <mergeCell ref="M23:N23"/>
    <mergeCell ref="C37:D37"/>
    <mergeCell ref="C38:D38"/>
    <mergeCell ref="F38:G38"/>
    <mergeCell ref="H25:I25"/>
    <mergeCell ref="H35:I35"/>
    <mergeCell ref="C36:D36"/>
    <mergeCell ref="C34:G34"/>
    <mergeCell ref="H34:L34"/>
    <mergeCell ref="K29:L29"/>
    <mergeCell ref="H26:I26"/>
    <mergeCell ref="C20:D20"/>
    <mergeCell ref="C22:D22"/>
    <mergeCell ref="C23:D23"/>
    <mergeCell ref="C18:D18"/>
    <mergeCell ref="K18:L18"/>
    <mergeCell ref="C21:D21"/>
    <mergeCell ref="F18:G18"/>
    <mergeCell ref="H18:I18"/>
    <mergeCell ref="C19:D19"/>
    <mergeCell ref="H21:I21"/>
    <mergeCell ref="P28:Q28"/>
    <mergeCell ref="P29:Q29"/>
    <mergeCell ref="P23:Q23"/>
    <mergeCell ref="M33:Q33"/>
    <mergeCell ref="P30:Q30"/>
    <mergeCell ref="P24:Q24"/>
    <mergeCell ref="P25:Q25"/>
    <mergeCell ref="P27:Q27"/>
    <mergeCell ref="M28:N28"/>
    <mergeCell ref="H33:L33"/>
    <mergeCell ref="H28:I28"/>
    <mergeCell ref="C33:G33"/>
    <mergeCell ref="C35:D35"/>
    <mergeCell ref="H31:I31"/>
    <mergeCell ref="C30:D30"/>
    <mergeCell ref="C31:D31"/>
    <mergeCell ref="F31:G31"/>
    <mergeCell ref="F30:G30"/>
    <mergeCell ref="K28:L28"/>
    <mergeCell ref="H29:I29"/>
    <mergeCell ref="F19:G19"/>
    <mergeCell ref="F22:G22"/>
    <mergeCell ref="F21:G21"/>
    <mergeCell ref="F23:G23"/>
    <mergeCell ref="F20:G20"/>
    <mergeCell ref="H19:I19"/>
    <mergeCell ref="H22:I22"/>
    <mergeCell ref="F26:G26"/>
    <mergeCell ref="F16:G16"/>
    <mergeCell ref="F17:G17"/>
    <mergeCell ref="H17:I17"/>
    <mergeCell ref="C27:D27"/>
    <mergeCell ref="F27:G27"/>
    <mergeCell ref="F25:G25"/>
    <mergeCell ref="F24:G24"/>
    <mergeCell ref="H27:I27"/>
    <mergeCell ref="C17:D17"/>
    <mergeCell ref="C24:D24"/>
    <mergeCell ref="H30:I30"/>
    <mergeCell ref="K12:L12"/>
    <mergeCell ref="M14:N14"/>
    <mergeCell ref="K14:L14"/>
    <mergeCell ref="M18:N18"/>
    <mergeCell ref="M12:N12"/>
    <mergeCell ref="M13:N13"/>
    <mergeCell ref="M19:N19"/>
    <mergeCell ref="H16:I16"/>
    <mergeCell ref="K15:L15"/>
    <mergeCell ref="K17:L17"/>
    <mergeCell ref="M17:N17"/>
    <mergeCell ref="P17:Q17"/>
    <mergeCell ref="M16:N16"/>
    <mergeCell ref="K16:L16"/>
    <mergeCell ref="K27:L27"/>
    <mergeCell ref="K21:L21"/>
    <mergeCell ref="K20:L20"/>
    <mergeCell ref="K19:L19"/>
    <mergeCell ref="U5:V5"/>
    <mergeCell ref="U8:V8"/>
    <mergeCell ref="P9:Q9"/>
    <mergeCell ref="R9:S9"/>
    <mergeCell ref="U6:V6"/>
    <mergeCell ref="U7:V7"/>
    <mergeCell ref="R8:S8"/>
    <mergeCell ref="R7:S7"/>
    <mergeCell ref="R6:S6"/>
    <mergeCell ref="R16:S16"/>
    <mergeCell ref="U15:V15"/>
    <mergeCell ref="K11:L11"/>
    <mergeCell ref="M11:N11"/>
    <mergeCell ref="H13:I13"/>
    <mergeCell ref="H14:I14"/>
    <mergeCell ref="H12:I12"/>
    <mergeCell ref="P11:Q11"/>
    <mergeCell ref="M15:N15"/>
    <mergeCell ref="R11:S11"/>
    <mergeCell ref="U17:V17"/>
    <mergeCell ref="R17:S17"/>
    <mergeCell ref="P14:Q14"/>
    <mergeCell ref="R14:S14"/>
    <mergeCell ref="R12:S12"/>
    <mergeCell ref="R13:S13"/>
    <mergeCell ref="P12:Q12"/>
    <mergeCell ref="P15:Q15"/>
    <mergeCell ref="U13:V13"/>
    <mergeCell ref="U10:V10"/>
    <mergeCell ref="P18:Q18"/>
    <mergeCell ref="P8:Q8"/>
    <mergeCell ref="R22:S22"/>
    <mergeCell ref="U11:V11"/>
    <mergeCell ref="U14:V14"/>
    <mergeCell ref="U16:V16"/>
    <mergeCell ref="U12:V12"/>
    <mergeCell ref="R18:S18"/>
    <mergeCell ref="R15:S15"/>
    <mergeCell ref="H15:I15"/>
    <mergeCell ref="P16:Q16"/>
    <mergeCell ref="M7:N7"/>
    <mergeCell ref="U22:V22"/>
    <mergeCell ref="R21:S21"/>
    <mergeCell ref="U21:V21"/>
    <mergeCell ref="P7:Q7"/>
    <mergeCell ref="U9:V9"/>
    <mergeCell ref="P21:Q21"/>
    <mergeCell ref="M8:N8"/>
    <mergeCell ref="F14:G14"/>
    <mergeCell ref="P13:Q13"/>
    <mergeCell ref="F10:G10"/>
    <mergeCell ref="K9:L9"/>
    <mergeCell ref="H10:I10"/>
    <mergeCell ref="F9:G9"/>
    <mergeCell ref="H11:I11"/>
    <mergeCell ref="M9:N9"/>
    <mergeCell ref="A8:A10"/>
    <mergeCell ref="B8:B10"/>
    <mergeCell ref="A3:A4"/>
    <mergeCell ref="C5:D5"/>
    <mergeCell ref="C10:D10"/>
    <mergeCell ref="A5:A7"/>
    <mergeCell ref="C4:G4"/>
    <mergeCell ref="B5:B7"/>
    <mergeCell ref="C9:D9"/>
    <mergeCell ref="C8:D8"/>
    <mergeCell ref="R10:S10"/>
    <mergeCell ref="R5:S5"/>
    <mergeCell ref="H5:I5"/>
    <mergeCell ref="P5:Q5"/>
    <mergeCell ref="H6:I6"/>
    <mergeCell ref="F5:G5"/>
    <mergeCell ref="H8:I8"/>
    <mergeCell ref="M6:N6"/>
    <mergeCell ref="C6:D6"/>
    <mergeCell ref="P6:Q6"/>
    <mergeCell ref="H7:I7"/>
    <mergeCell ref="K6:L6"/>
    <mergeCell ref="U18:V18"/>
    <mergeCell ref="K13:L13"/>
    <mergeCell ref="F15:G15"/>
    <mergeCell ref="C15:D15"/>
    <mergeCell ref="C14:D14"/>
    <mergeCell ref="K10:L10"/>
    <mergeCell ref="H9:I9"/>
    <mergeCell ref="R3:V3"/>
    <mergeCell ref="M4:Q4"/>
    <mergeCell ref="R4:V4"/>
    <mergeCell ref="H3:L3"/>
    <mergeCell ref="M10:N10"/>
    <mergeCell ref="P10:Q10"/>
    <mergeCell ref="M3:Q3"/>
    <mergeCell ref="K7:L7"/>
    <mergeCell ref="F8:G8"/>
    <mergeCell ref="A1:V1"/>
    <mergeCell ref="K5:L5"/>
    <mergeCell ref="M5:N5"/>
    <mergeCell ref="F7:G7"/>
    <mergeCell ref="F6:G6"/>
    <mergeCell ref="C7:D7"/>
    <mergeCell ref="H4:L4"/>
    <mergeCell ref="C3:G3"/>
    <mergeCell ref="K8:L8"/>
    <mergeCell ref="A11:A13"/>
    <mergeCell ref="B11:B13"/>
    <mergeCell ref="F12:G12"/>
    <mergeCell ref="C13:D13"/>
    <mergeCell ref="C12:D12"/>
    <mergeCell ref="C11:D11"/>
    <mergeCell ref="F11:G11"/>
    <mergeCell ref="F13:G13"/>
    <mergeCell ref="A23:A25"/>
    <mergeCell ref="B23:B25"/>
    <mergeCell ref="A14:A16"/>
    <mergeCell ref="B14:B16"/>
    <mergeCell ref="A17:A19"/>
    <mergeCell ref="B17:B19"/>
    <mergeCell ref="A20:A22"/>
    <mergeCell ref="B20:B22"/>
    <mergeCell ref="C16:D16"/>
    <mergeCell ref="H47:I47"/>
    <mergeCell ref="A29:A31"/>
    <mergeCell ref="B29:B31"/>
    <mergeCell ref="C28:D28"/>
    <mergeCell ref="F28:G28"/>
    <mergeCell ref="F29:G29"/>
    <mergeCell ref="A26:A28"/>
    <mergeCell ref="C29:D29"/>
    <mergeCell ref="C26:D26"/>
    <mergeCell ref="B26:B28"/>
    <mergeCell ref="C54:D54"/>
    <mergeCell ref="F52:G52"/>
    <mergeCell ref="C52:D52"/>
    <mergeCell ref="F53:G53"/>
    <mergeCell ref="F54:G54"/>
    <mergeCell ref="F47:G47"/>
    <mergeCell ref="C42:D42"/>
    <mergeCell ref="F43:G43"/>
    <mergeCell ref="C46:D46"/>
    <mergeCell ref="H42:I42"/>
    <mergeCell ref="C43:D43"/>
    <mergeCell ref="H49:I49"/>
    <mergeCell ref="F42:G42"/>
    <mergeCell ref="H48:I48"/>
    <mergeCell ref="H44:I44"/>
    <mergeCell ref="H46:I46"/>
    <mergeCell ref="F46:G46"/>
    <mergeCell ref="F39:G39"/>
    <mergeCell ref="C50:D50"/>
    <mergeCell ref="U36:V36"/>
    <mergeCell ref="M38:N38"/>
    <mergeCell ref="H38:I38"/>
    <mergeCell ref="R37:S37"/>
    <mergeCell ref="P38:Q38"/>
    <mergeCell ref="F37:G37"/>
    <mergeCell ref="H43:I43"/>
    <mergeCell ref="C39:D39"/>
    <mergeCell ref="C41:D41"/>
    <mergeCell ref="P39:Q39"/>
    <mergeCell ref="F45:G45"/>
    <mergeCell ref="F41:G41"/>
    <mergeCell ref="K43:L43"/>
    <mergeCell ref="K41:L41"/>
    <mergeCell ref="H40:I40"/>
    <mergeCell ref="C44:D44"/>
    <mergeCell ref="C45:D45"/>
    <mergeCell ref="K38:L38"/>
    <mergeCell ref="H37:I37"/>
    <mergeCell ref="H41:I41"/>
    <mergeCell ref="R34:V34"/>
    <mergeCell ref="U35:V35"/>
    <mergeCell ref="H39:I39"/>
    <mergeCell ref="R38:S38"/>
    <mergeCell ref="K37:L37"/>
    <mergeCell ref="K35:L35"/>
    <mergeCell ref="M34:Q34"/>
    <mergeCell ref="P42:Q42"/>
    <mergeCell ref="M35:N35"/>
    <mergeCell ref="U39:V39"/>
    <mergeCell ref="U37:V37"/>
    <mergeCell ref="P35:Q35"/>
    <mergeCell ref="M39:N39"/>
    <mergeCell ref="R35:S35"/>
    <mergeCell ref="M37:N37"/>
    <mergeCell ref="U45:V45"/>
    <mergeCell ref="P45:Q45"/>
    <mergeCell ref="M45:N45"/>
    <mergeCell ref="U48:V48"/>
    <mergeCell ref="U47:V47"/>
    <mergeCell ref="P48:Q48"/>
    <mergeCell ref="U46:V46"/>
    <mergeCell ref="M46:N46"/>
    <mergeCell ref="R46:S46"/>
    <mergeCell ref="K30:L30"/>
    <mergeCell ref="K31:L31"/>
    <mergeCell ref="M50:N50"/>
    <mergeCell ref="M42:N42"/>
    <mergeCell ref="M31:N31"/>
    <mergeCell ref="R47:S47"/>
    <mergeCell ref="M48:N48"/>
    <mergeCell ref="R43:S43"/>
    <mergeCell ref="K40:L40"/>
    <mergeCell ref="P44:Q44"/>
    <mergeCell ref="P31:Q31"/>
    <mergeCell ref="R49:S49"/>
    <mergeCell ref="K46:L46"/>
    <mergeCell ref="P47:Q47"/>
    <mergeCell ref="K50:L50"/>
    <mergeCell ref="K47:L47"/>
    <mergeCell ref="P41:Q41"/>
    <mergeCell ref="M40:N40"/>
    <mergeCell ref="M41:N41"/>
    <mergeCell ref="P43:Q43"/>
    <mergeCell ref="P40:Q40"/>
    <mergeCell ref="M29:N29"/>
    <mergeCell ref="U55:V55"/>
    <mergeCell ref="U56:V56"/>
    <mergeCell ref="R58:S58"/>
    <mergeCell ref="P57:Q57"/>
    <mergeCell ref="R57:S57"/>
    <mergeCell ref="P58:Q58"/>
    <mergeCell ref="P55:Q55"/>
    <mergeCell ref="R50:S50"/>
    <mergeCell ref="M27:N27"/>
    <mergeCell ref="M57:N57"/>
    <mergeCell ref="M54:N54"/>
    <mergeCell ref="M36:N36"/>
    <mergeCell ref="M53:N53"/>
    <mergeCell ref="M55:N55"/>
    <mergeCell ref="M52:N52"/>
    <mergeCell ref="M56:N56"/>
    <mergeCell ref="P52:Q52"/>
    <mergeCell ref="P50:Q50"/>
    <mergeCell ref="M49:N49"/>
    <mergeCell ref="P49:Q49"/>
    <mergeCell ref="M51:N51"/>
    <mergeCell ref="P53:Q53"/>
    <mergeCell ref="P51:Q51"/>
    <mergeCell ref="P54:Q54"/>
    <mergeCell ref="M47:N47"/>
    <mergeCell ref="M44:N44"/>
    <mergeCell ref="C55:D55"/>
    <mergeCell ref="F57:G57"/>
    <mergeCell ref="H56:I56"/>
    <mergeCell ref="C57:D57"/>
    <mergeCell ref="K44:L44"/>
    <mergeCell ref="C49:D49"/>
    <mergeCell ref="F49:G49"/>
    <mergeCell ref="H54:I54"/>
    <mergeCell ref="K42:L42"/>
    <mergeCell ref="K56:L56"/>
    <mergeCell ref="K55:L55"/>
    <mergeCell ref="H55:I55"/>
    <mergeCell ref="K60:L60"/>
    <mergeCell ref="K57:L57"/>
    <mergeCell ref="H58:I58"/>
    <mergeCell ref="K58:L58"/>
    <mergeCell ref="H51:I51"/>
    <mergeCell ref="H53:I53"/>
    <mergeCell ref="K52:L52"/>
    <mergeCell ref="K53:L53"/>
    <mergeCell ref="K54:L54"/>
    <mergeCell ref="K51:L51"/>
    <mergeCell ref="C53:D53"/>
    <mergeCell ref="H61:I61"/>
    <mergeCell ref="C59:D59"/>
    <mergeCell ref="C51:D51"/>
    <mergeCell ref="F51:G51"/>
    <mergeCell ref="C58:D58"/>
    <mergeCell ref="F35:G35"/>
    <mergeCell ref="F40:G40"/>
    <mergeCell ref="F36:G36"/>
    <mergeCell ref="F50:G50"/>
    <mergeCell ref="F55:G55"/>
    <mergeCell ref="C48:D48"/>
    <mergeCell ref="C47:D47"/>
    <mergeCell ref="F44:G44"/>
    <mergeCell ref="C40:D40"/>
    <mergeCell ref="R55:S55"/>
    <mergeCell ref="C61:D61"/>
    <mergeCell ref="H45:I45"/>
    <mergeCell ref="C56:D56"/>
    <mergeCell ref="F56:G56"/>
    <mergeCell ref="H52:I52"/>
    <mergeCell ref="F48:G48"/>
    <mergeCell ref="H57:I57"/>
    <mergeCell ref="F58:G58"/>
    <mergeCell ref="H50:I50"/>
    <mergeCell ref="F60:G60"/>
    <mergeCell ref="H59:I59"/>
    <mergeCell ref="H60:I60"/>
    <mergeCell ref="U53:V53"/>
    <mergeCell ref="M58:N58"/>
    <mergeCell ref="U59:V59"/>
    <mergeCell ref="R56:S56"/>
    <mergeCell ref="M59:N59"/>
    <mergeCell ref="U60:V60"/>
    <mergeCell ref="R54:S54"/>
    <mergeCell ref="K45:L45"/>
    <mergeCell ref="M43:N43"/>
    <mergeCell ref="K49:L49"/>
    <mergeCell ref="R48:S48"/>
    <mergeCell ref="U51:V51"/>
    <mergeCell ref="F59:G59"/>
    <mergeCell ref="U52:V52"/>
    <mergeCell ref="R53:S53"/>
    <mergeCell ref="R52:S52"/>
    <mergeCell ref="U54:V54"/>
    <mergeCell ref="B53:B55"/>
    <mergeCell ref="P46:Q46"/>
    <mergeCell ref="R31:S31"/>
    <mergeCell ref="R51:S51"/>
    <mergeCell ref="U49:V49"/>
    <mergeCell ref="K36:L36"/>
    <mergeCell ref="K48:L48"/>
    <mergeCell ref="K39:L39"/>
    <mergeCell ref="P37:Q37"/>
    <mergeCell ref="P36:Q36"/>
    <mergeCell ref="M61:N61"/>
    <mergeCell ref="R29:S29"/>
    <mergeCell ref="P56:Q56"/>
    <mergeCell ref="U44:V44"/>
    <mergeCell ref="R45:S45"/>
    <mergeCell ref="U50:V50"/>
    <mergeCell ref="R39:S39"/>
    <mergeCell ref="R40:S40"/>
    <mergeCell ref="U58:V58"/>
    <mergeCell ref="U57:V57"/>
    <mergeCell ref="B47:B49"/>
    <mergeCell ref="B56:B58"/>
    <mergeCell ref="A59:A61"/>
    <mergeCell ref="P60:Q60"/>
    <mergeCell ref="K61:L61"/>
    <mergeCell ref="K59:L59"/>
    <mergeCell ref="M60:N60"/>
    <mergeCell ref="C60:D60"/>
    <mergeCell ref="P61:Q61"/>
    <mergeCell ref="B59:B61"/>
    <mergeCell ref="R60:S60"/>
    <mergeCell ref="A41:A43"/>
    <mergeCell ref="B41:B43"/>
    <mergeCell ref="A44:A46"/>
    <mergeCell ref="B44:B46"/>
    <mergeCell ref="U61:V61"/>
    <mergeCell ref="R61:S61"/>
    <mergeCell ref="P59:Q59"/>
    <mergeCell ref="R59:S59"/>
    <mergeCell ref="A50:A52"/>
    <mergeCell ref="A33:A34"/>
    <mergeCell ref="A35:A37"/>
    <mergeCell ref="B35:B37"/>
    <mergeCell ref="A38:A40"/>
    <mergeCell ref="B38:B40"/>
    <mergeCell ref="F61:G61"/>
    <mergeCell ref="A47:A49"/>
    <mergeCell ref="B50:B52"/>
    <mergeCell ref="A56:A58"/>
    <mergeCell ref="A53:A55"/>
  </mergeCells>
  <printOptions/>
  <pageMargins left="0.57" right="0.2755905511811024" top="0.28" bottom="0.1968503937007874" header="0.1968503937007874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25390625" style="0" customWidth="1"/>
    <col min="4" max="27" width="2.00390625" style="0" customWidth="1"/>
    <col min="28" max="33" width="1.75390625" style="0" customWidth="1"/>
    <col min="34" max="35" width="2.00390625" style="0" customWidth="1"/>
    <col min="36" max="38" width="2.25390625" style="0" customWidth="1"/>
    <col min="39" max="62" width="2.00390625" style="0" customWidth="1"/>
    <col min="63" max="68" width="1.75390625" style="0" customWidth="1"/>
    <col min="69" max="77" width="2.375" style="0" customWidth="1"/>
  </cols>
  <sheetData>
    <row r="1" spans="22:46" s="11" customFormat="1" ht="13.5">
      <c r="V1" s="131" t="s">
        <v>347</v>
      </c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</row>
    <row r="2" spans="1:47" s="11" customFormat="1" ht="13.5" customHeight="1">
      <c r="A2" s="132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2"/>
    </row>
    <row r="3" spans="22:68" s="11" customFormat="1" ht="17.25" customHeight="1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Z3" s="134" t="s">
        <v>348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</row>
    <row r="4" spans="1:41" s="11" customFormat="1" ht="15" customHeight="1">
      <c r="A4" s="133" t="s">
        <v>122</v>
      </c>
      <c r="B4" s="133"/>
      <c r="C4" s="133"/>
      <c r="D4" s="133"/>
      <c r="E4" s="133"/>
      <c r="F4" s="133"/>
      <c r="AJ4" s="133" t="s">
        <v>123</v>
      </c>
      <c r="AK4" s="133"/>
      <c r="AL4" s="133"/>
      <c r="AM4" s="133"/>
      <c r="AN4" s="133"/>
      <c r="AO4" s="133"/>
    </row>
    <row r="5" spans="1:68" s="14" customFormat="1" ht="15" customHeight="1">
      <c r="A5" s="126"/>
      <c r="B5" s="126"/>
      <c r="C5" s="126"/>
      <c r="D5" s="103" t="str">
        <f>'１次予選 初日'!D4</f>
        <v>小菅サッカー</v>
      </c>
      <c r="E5" s="103"/>
      <c r="F5" s="103"/>
      <c r="G5" s="103"/>
      <c r="H5" s="103" t="str">
        <f>'１次予選 初日'!D5</f>
        <v>会津サントス</v>
      </c>
      <c r="I5" s="103"/>
      <c r="J5" s="103"/>
      <c r="K5" s="103"/>
      <c r="L5" s="103" t="str">
        <f>'１次予選 初日'!D6</f>
        <v>なかのFC</v>
      </c>
      <c r="M5" s="103"/>
      <c r="N5" s="103"/>
      <c r="O5" s="103"/>
      <c r="P5" s="103" t="str">
        <f>'１次予選 初日'!D7</f>
        <v>めでしま</v>
      </c>
      <c r="Q5" s="103"/>
      <c r="R5" s="103"/>
      <c r="S5" s="103"/>
      <c r="T5" s="103" t="str">
        <f>'１次予選 初日'!D8</f>
        <v>多賀城FC</v>
      </c>
      <c r="U5" s="103"/>
      <c r="V5" s="103"/>
      <c r="W5" s="103"/>
      <c r="X5" s="103" t="str">
        <f>'１次予選 初日'!D9</f>
        <v>あすなろFC</v>
      </c>
      <c r="Y5" s="103"/>
      <c r="Z5" s="103"/>
      <c r="AA5" s="103"/>
      <c r="AB5" s="103" t="s">
        <v>76</v>
      </c>
      <c r="AC5" s="103"/>
      <c r="AD5" s="103" t="s">
        <v>121</v>
      </c>
      <c r="AE5" s="103"/>
      <c r="AF5" s="103" t="s">
        <v>75</v>
      </c>
      <c r="AG5" s="103"/>
      <c r="AH5" s="13"/>
      <c r="AI5" s="13"/>
      <c r="AJ5" s="126"/>
      <c r="AK5" s="126"/>
      <c r="AL5" s="126"/>
      <c r="AM5" s="103" t="str">
        <f>'１次予選 初日'!D12</f>
        <v>高島平</v>
      </c>
      <c r="AN5" s="103"/>
      <c r="AO5" s="103"/>
      <c r="AP5" s="103"/>
      <c r="AQ5" s="103" t="str">
        <f>'１次予選 初日'!D13</f>
        <v>Athletic</v>
      </c>
      <c r="AR5" s="103"/>
      <c r="AS5" s="103"/>
      <c r="AT5" s="103"/>
      <c r="AU5" s="103" t="str">
        <f>'１次予選 初日'!D14</f>
        <v>鶴岡Jr FC</v>
      </c>
      <c r="AV5" s="103"/>
      <c r="AW5" s="103"/>
      <c r="AX5" s="103"/>
      <c r="AY5" s="103" t="str">
        <f>'１次予選 初日'!D15</f>
        <v>岩沼西</v>
      </c>
      <c r="AZ5" s="103"/>
      <c r="BA5" s="103"/>
      <c r="BB5" s="103"/>
      <c r="BC5" s="103" t="str">
        <f>'１次予選 初日'!D16</f>
        <v>シューレFC</v>
      </c>
      <c r="BD5" s="103"/>
      <c r="BE5" s="103"/>
      <c r="BF5" s="103"/>
      <c r="BG5" s="103" t="str">
        <f>'１次予選 初日'!D17</f>
        <v>将    監</v>
      </c>
      <c r="BH5" s="103"/>
      <c r="BI5" s="103"/>
      <c r="BJ5" s="103"/>
      <c r="BK5" s="103" t="s">
        <v>76</v>
      </c>
      <c r="BL5" s="103"/>
      <c r="BM5" s="103" t="s">
        <v>121</v>
      </c>
      <c r="BN5" s="103"/>
      <c r="BO5" s="103" t="s">
        <v>75</v>
      </c>
      <c r="BP5" s="103"/>
    </row>
    <row r="6" spans="1:68" s="14" customFormat="1" ht="15" customHeight="1">
      <c r="A6" s="103" t="str">
        <f>D5</f>
        <v>小菅サッカー</v>
      </c>
      <c r="B6" s="103"/>
      <c r="C6" s="103"/>
      <c r="D6" s="126"/>
      <c r="E6" s="126"/>
      <c r="F6" s="126"/>
      <c r="G6" s="126"/>
      <c r="H6" s="27" t="s">
        <v>460</v>
      </c>
      <c r="I6" s="28">
        <f>'１次予選　2日目'!C13</f>
        <v>0</v>
      </c>
      <c r="J6" s="28" t="s">
        <v>256</v>
      </c>
      <c r="K6" s="29">
        <f>'１次予選　2日目'!F13</f>
        <v>1</v>
      </c>
      <c r="L6" s="27" t="s">
        <v>479</v>
      </c>
      <c r="M6" s="28">
        <f>'１次予選　2日目'!C25</f>
        <v>2</v>
      </c>
      <c r="N6" s="28" t="s">
        <v>256</v>
      </c>
      <c r="O6" s="29">
        <f>'１次予選　2日目'!F25</f>
        <v>0</v>
      </c>
      <c r="P6" s="27" t="s">
        <v>459</v>
      </c>
      <c r="Q6" s="28">
        <f>'１次予選 初日'!C39</f>
        <v>5</v>
      </c>
      <c r="R6" s="28" t="s">
        <v>256</v>
      </c>
      <c r="S6" s="29">
        <f>'１次予選 初日'!F39</f>
        <v>2</v>
      </c>
      <c r="T6" s="27" t="s">
        <v>491</v>
      </c>
      <c r="U6" s="28">
        <f>'１次予選　2日目'!C31</f>
        <v>0</v>
      </c>
      <c r="V6" s="28" t="s">
        <v>256</v>
      </c>
      <c r="W6" s="29">
        <f>'１次予選　2日目'!F31</f>
        <v>2</v>
      </c>
      <c r="X6" s="27" t="s">
        <v>464</v>
      </c>
      <c r="Y6" s="28">
        <f>'１次予選 初日'!C30</f>
        <v>1</v>
      </c>
      <c r="Z6" s="28" t="s">
        <v>256</v>
      </c>
      <c r="AA6" s="29">
        <f>'１次予選 初日'!F30</f>
        <v>1</v>
      </c>
      <c r="AB6" s="82">
        <f aca="true" t="shared" si="0" ref="AB6:AB11">COUNTIF(D6:AA6,"○")*3+COUNTIF(D6:AA6,"△")*1</f>
        <v>7</v>
      </c>
      <c r="AC6" s="82"/>
      <c r="AD6" s="103">
        <f aca="true" t="shared" si="1" ref="AD6:AD11">(E6+I6+M6+Q6+U6+Y6)-(G6+K6+O6+S6+W6+AA6)</f>
        <v>2</v>
      </c>
      <c r="AE6" s="103"/>
      <c r="AF6" s="125">
        <v>3</v>
      </c>
      <c r="AG6" s="125"/>
      <c r="AH6" s="13"/>
      <c r="AI6" s="13"/>
      <c r="AJ6" s="103" t="str">
        <f>AM5</f>
        <v>高島平</v>
      </c>
      <c r="AK6" s="103"/>
      <c r="AL6" s="103"/>
      <c r="AM6" s="126"/>
      <c r="AN6" s="126"/>
      <c r="AO6" s="126"/>
      <c r="AP6" s="126"/>
      <c r="AQ6" s="27" t="s">
        <v>460</v>
      </c>
      <c r="AR6" s="28">
        <f>'１次予選　2日目'!C43</f>
        <v>0</v>
      </c>
      <c r="AS6" s="28" t="s">
        <v>256</v>
      </c>
      <c r="AT6" s="29">
        <f>'１次予選　2日目'!F43</f>
        <v>1</v>
      </c>
      <c r="AU6" s="27" t="s">
        <v>460</v>
      </c>
      <c r="AV6" s="28">
        <f>'１次予選　2日目'!C55</f>
        <v>0</v>
      </c>
      <c r="AW6" s="28" t="s">
        <v>256</v>
      </c>
      <c r="AX6" s="29">
        <f>'１次予選　2日目'!F55</f>
        <v>1</v>
      </c>
      <c r="AY6" s="27" t="s">
        <v>461</v>
      </c>
      <c r="AZ6" s="28">
        <f>'１次予選 初日'!C60</f>
        <v>0</v>
      </c>
      <c r="BA6" s="28" t="s">
        <v>256</v>
      </c>
      <c r="BB6" s="29">
        <f>'１次予選 初日'!F60</f>
        <v>0</v>
      </c>
      <c r="BC6" s="27" t="s">
        <v>479</v>
      </c>
      <c r="BD6" s="28">
        <f>'１次予選　2日目'!C61</f>
        <v>1</v>
      </c>
      <c r="BE6" s="28" t="s">
        <v>256</v>
      </c>
      <c r="BF6" s="29">
        <f>'１次予選　2日目'!F61</f>
        <v>0</v>
      </c>
      <c r="BG6" s="27" t="s">
        <v>459</v>
      </c>
      <c r="BH6" s="28">
        <f>'１次予選 初日'!C51</f>
        <v>1</v>
      </c>
      <c r="BI6" s="28" t="s">
        <v>257</v>
      </c>
      <c r="BJ6" s="29">
        <f>'１次予選 初日'!F51</f>
        <v>0</v>
      </c>
      <c r="BK6" s="82">
        <f aca="true" t="shared" si="2" ref="BK6:BK11">COUNTIF(AM6:BJ6,"○")*3+COUNTIF(AM6:BJ6,"△")*1</f>
        <v>7</v>
      </c>
      <c r="BL6" s="82"/>
      <c r="BM6" s="103">
        <f aca="true" t="shared" si="3" ref="BM6:BM11">(AN6+AR6+AV6+AZ6+BD6+BH6)-(AP6+AT6+AX6+BB6+BF6+BJ6)</f>
        <v>0</v>
      </c>
      <c r="BN6" s="103"/>
      <c r="BO6" s="125">
        <v>4</v>
      </c>
      <c r="BP6" s="125"/>
    </row>
    <row r="7" spans="1:68" s="14" customFormat="1" ht="15" customHeight="1">
      <c r="A7" s="103" t="str">
        <f>H5</f>
        <v>会津サントス</v>
      </c>
      <c r="B7" s="103"/>
      <c r="C7" s="103"/>
      <c r="D7" s="27" t="s">
        <v>479</v>
      </c>
      <c r="E7" s="28">
        <f>K6</f>
        <v>1</v>
      </c>
      <c r="F7" s="28" t="s">
        <v>257</v>
      </c>
      <c r="G7" s="29">
        <f>I6</f>
        <v>0</v>
      </c>
      <c r="H7" s="126"/>
      <c r="I7" s="126"/>
      <c r="J7" s="126"/>
      <c r="K7" s="126"/>
      <c r="L7" s="27" t="s">
        <v>459</v>
      </c>
      <c r="M7" s="28">
        <f>'１次予選 初日'!C24</f>
        <v>2</v>
      </c>
      <c r="N7" s="28" t="s">
        <v>257</v>
      </c>
      <c r="O7" s="29">
        <f>'１次予選 初日'!F24</f>
        <v>1</v>
      </c>
      <c r="P7" s="27" t="s">
        <v>479</v>
      </c>
      <c r="Q7" s="28">
        <f>'１次予選　2日目'!C22</f>
        <v>7</v>
      </c>
      <c r="R7" s="28" t="s">
        <v>257</v>
      </c>
      <c r="S7" s="29">
        <f>'１次予選　2日目'!F22</f>
        <v>0</v>
      </c>
      <c r="T7" s="27" t="s">
        <v>460</v>
      </c>
      <c r="U7" s="28">
        <f>'１次予選 初日'!C33</f>
        <v>1</v>
      </c>
      <c r="V7" s="28" t="s">
        <v>257</v>
      </c>
      <c r="W7" s="29">
        <f>'１次予選 初日'!F33</f>
        <v>2</v>
      </c>
      <c r="X7" s="27" t="s">
        <v>459</v>
      </c>
      <c r="Y7" s="28">
        <f>'１次予選　2日目'!C28</f>
        <v>1</v>
      </c>
      <c r="Z7" s="28" t="s">
        <v>257</v>
      </c>
      <c r="AA7" s="29">
        <f>'１次予選　2日目'!F28</f>
        <v>0</v>
      </c>
      <c r="AB7" s="82">
        <f t="shared" si="0"/>
        <v>12</v>
      </c>
      <c r="AC7" s="82"/>
      <c r="AD7" s="103">
        <f t="shared" si="1"/>
        <v>9</v>
      </c>
      <c r="AE7" s="103"/>
      <c r="AF7" s="125">
        <v>2</v>
      </c>
      <c r="AG7" s="125"/>
      <c r="AH7" s="13"/>
      <c r="AI7" s="13"/>
      <c r="AJ7" s="103" t="str">
        <f>AQ5</f>
        <v>Athletic</v>
      </c>
      <c r="AK7" s="103"/>
      <c r="AL7" s="103"/>
      <c r="AM7" s="27" t="s">
        <v>479</v>
      </c>
      <c r="AN7" s="28">
        <f>AT6</f>
        <v>1</v>
      </c>
      <c r="AO7" s="28" t="s">
        <v>257</v>
      </c>
      <c r="AP7" s="29">
        <f>AR6</f>
        <v>0</v>
      </c>
      <c r="AQ7" s="126"/>
      <c r="AR7" s="126"/>
      <c r="AS7" s="126"/>
      <c r="AT7" s="126"/>
      <c r="AU7" s="27" t="s">
        <v>459</v>
      </c>
      <c r="AV7" s="28">
        <f>'１次予選 初日'!C45</f>
        <v>6</v>
      </c>
      <c r="AW7" s="28" t="s">
        <v>257</v>
      </c>
      <c r="AX7" s="29">
        <f>'１次予選 初日'!F45</f>
        <v>0</v>
      </c>
      <c r="AY7" s="27" t="s">
        <v>460</v>
      </c>
      <c r="AZ7" s="28">
        <f>'１次予選　2日目'!C52</f>
        <v>2</v>
      </c>
      <c r="BA7" s="28" t="s">
        <v>257</v>
      </c>
      <c r="BB7" s="29">
        <f>'１次予選　2日目'!F52</f>
        <v>3</v>
      </c>
      <c r="BC7" s="27" t="s">
        <v>459</v>
      </c>
      <c r="BD7" s="28">
        <f>'１次予選 初日'!C54</f>
        <v>5</v>
      </c>
      <c r="BE7" s="28" t="s">
        <v>257</v>
      </c>
      <c r="BF7" s="29">
        <f>'１次予選 初日'!F54</f>
        <v>0</v>
      </c>
      <c r="BG7" s="27" t="s">
        <v>479</v>
      </c>
      <c r="BH7" s="28">
        <f>'１次予選　2日目'!C58</f>
        <v>7</v>
      </c>
      <c r="BI7" s="28" t="s">
        <v>257</v>
      </c>
      <c r="BJ7" s="29">
        <f>'１次予選　2日目'!F58</f>
        <v>0</v>
      </c>
      <c r="BK7" s="82">
        <f t="shared" si="2"/>
        <v>12</v>
      </c>
      <c r="BL7" s="82"/>
      <c r="BM7" s="103">
        <f t="shared" si="3"/>
        <v>18</v>
      </c>
      <c r="BN7" s="103"/>
      <c r="BO7" s="125">
        <v>2</v>
      </c>
      <c r="BP7" s="125"/>
    </row>
    <row r="8" spans="1:68" s="14" customFormat="1" ht="15" customHeight="1">
      <c r="A8" s="103" t="str">
        <f>L5</f>
        <v>なかのFC</v>
      </c>
      <c r="B8" s="103"/>
      <c r="C8" s="103"/>
      <c r="D8" s="27" t="s">
        <v>460</v>
      </c>
      <c r="E8" s="28">
        <f>O6</f>
        <v>0</v>
      </c>
      <c r="F8" s="28" t="s">
        <v>257</v>
      </c>
      <c r="G8" s="29">
        <f>M6</f>
        <v>2</v>
      </c>
      <c r="H8" s="27" t="s">
        <v>460</v>
      </c>
      <c r="I8" s="28">
        <f>O7</f>
        <v>1</v>
      </c>
      <c r="J8" s="28" t="s">
        <v>257</v>
      </c>
      <c r="K8" s="29">
        <f>M7</f>
        <v>2</v>
      </c>
      <c r="L8" s="126"/>
      <c r="M8" s="126"/>
      <c r="N8" s="126"/>
      <c r="O8" s="126"/>
      <c r="P8" s="27" t="s">
        <v>474</v>
      </c>
      <c r="Q8" s="28">
        <f>'１次予選　2日目'!C7</f>
        <v>1</v>
      </c>
      <c r="R8" s="28" t="s">
        <v>257</v>
      </c>
      <c r="S8" s="29">
        <f>'１次予選　2日目'!F7</f>
        <v>2</v>
      </c>
      <c r="T8" s="27" t="s">
        <v>461</v>
      </c>
      <c r="U8" s="28">
        <f>'１次予選　2日目'!C19</f>
        <v>2</v>
      </c>
      <c r="V8" s="28" t="s">
        <v>257</v>
      </c>
      <c r="W8" s="29">
        <f>'１次予選　2日目'!F19</f>
        <v>2</v>
      </c>
      <c r="X8" s="27" t="s">
        <v>470</v>
      </c>
      <c r="Y8" s="28">
        <f>'１次予選 初日'!C36</f>
        <v>2</v>
      </c>
      <c r="Z8" s="28" t="s">
        <v>257</v>
      </c>
      <c r="AA8" s="29">
        <f>'１次予選 初日'!F36</f>
        <v>1</v>
      </c>
      <c r="AB8" s="82">
        <f t="shared" si="0"/>
        <v>4</v>
      </c>
      <c r="AC8" s="82"/>
      <c r="AD8" s="103">
        <f t="shared" si="1"/>
        <v>-3</v>
      </c>
      <c r="AE8" s="103"/>
      <c r="AF8" s="125">
        <v>4</v>
      </c>
      <c r="AG8" s="125"/>
      <c r="AH8" s="13"/>
      <c r="AI8" s="13"/>
      <c r="AJ8" s="103" t="str">
        <f>AU5</f>
        <v>鶴岡Jr FC</v>
      </c>
      <c r="AK8" s="103"/>
      <c r="AL8" s="103"/>
      <c r="AM8" s="27" t="s">
        <v>479</v>
      </c>
      <c r="AN8" s="28">
        <f>AX6</f>
        <v>1</v>
      </c>
      <c r="AO8" s="28" t="s">
        <v>257</v>
      </c>
      <c r="AP8" s="29">
        <f>AV6</f>
        <v>0</v>
      </c>
      <c r="AQ8" s="27" t="s">
        <v>460</v>
      </c>
      <c r="AR8" s="28">
        <f>AX7</f>
        <v>0</v>
      </c>
      <c r="AS8" s="28" t="s">
        <v>257</v>
      </c>
      <c r="AT8" s="29">
        <f>AV7</f>
        <v>6</v>
      </c>
      <c r="AU8" s="126"/>
      <c r="AV8" s="126"/>
      <c r="AW8" s="126"/>
      <c r="AX8" s="126"/>
      <c r="AY8" s="27" t="s">
        <v>477</v>
      </c>
      <c r="AZ8" s="28">
        <f>'１次予選　2日目'!C37</f>
        <v>0</v>
      </c>
      <c r="BA8" s="28" t="s">
        <v>257</v>
      </c>
      <c r="BB8" s="29">
        <f>'１次予選　2日目'!F37</f>
        <v>2</v>
      </c>
      <c r="BC8" s="27" t="s">
        <v>479</v>
      </c>
      <c r="BD8" s="28">
        <f>'１次予選　2日目'!C49</f>
        <v>4</v>
      </c>
      <c r="BE8" s="28" t="s">
        <v>257</v>
      </c>
      <c r="BF8" s="29">
        <f>'１次予選　2日目'!F49</f>
        <v>1</v>
      </c>
      <c r="BG8" s="27" t="s">
        <v>459</v>
      </c>
      <c r="BH8" s="28">
        <f>'１次予選 初日'!C57</f>
        <v>1</v>
      </c>
      <c r="BI8" s="28" t="s">
        <v>257</v>
      </c>
      <c r="BJ8" s="29">
        <f>'１次予選 初日'!F57</f>
        <v>0</v>
      </c>
      <c r="BK8" s="82">
        <f t="shared" si="2"/>
        <v>9</v>
      </c>
      <c r="BL8" s="82"/>
      <c r="BM8" s="103">
        <f t="shared" si="3"/>
        <v>-3</v>
      </c>
      <c r="BN8" s="103"/>
      <c r="BO8" s="125">
        <v>3</v>
      </c>
      <c r="BP8" s="125"/>
    </row>
    <row r="9" spans="1:68" s="14" customFormat="1" ht="15" customHeight="1">
      <c r="A9" s="103" t="str">
        <f>P5</f>
        <v>めでしま</v>
      </c>
      <c r="B9" s="103"/>
      <c r="C9" s="103"/>
      <c r="D9" s="27" t="s">
        <v>463</v>
      </c>
      <c r="E9" s="28">
        <f>S6</f>
        <v>2</v>
      </c>
      <c r="F9" s="28" t="s">
        <v>257</v>
      </c>
      <c r="G9" s="29">
        <f>Q6</f>
        <v>5</v>
      </c>
      <c r="H9" s="27" t="s">
        <v>460</v>
      </c>
      <c r="I9" s="28">
        <f>S7</f>
        <v>0</v>
      </c>
      <c r="J9" s="28" t="s">
        <v>257</v>
      </c>
      <c r="K9" s="29">
        <f>Q7</f>
        <v>7</v>
      </c>
      <c r="L9" s="27" t="s">
        <v>475</v>
      </c>
      <c r="M9" s="28">
        <f>S8</f>
        <v>2</v>
      </c>
      <c r="N9" s="28" t="s">
        <v>257</v>
      </c>
      <c r="O9" s="29">
        <f>Q8</f>
        <v>1</v>
      </c>
      <c r="P9" s="126"/>
      <c r="Q9" s="126"/>
      <c r="R9" s="126"/>
      <c r="S9" s="126"/>
      <c r="T9" s="27" t="s">
        <v>460</v>
      </c>
      <c r="U9" s="28">
        <f>'１次予選 初日'!C27</f>
        <v>0</v>
      </c>
      <c r="V9" s="28" t="s">
        <v>257</v>
      </c>
      <c r="W9" s="29">
        <f>'１次予選 初日'!F27</f>
        <v>7</v>
      </c>
      <c r="X9" s="27" t="s">
        <v>460</v>
      </c>
      <c r="Y9" s="28">
        <f>'１次予選　2日目'!C16</f>
        <v>0</v>
      </c>
      <c r="Z9" s="28" t="s">
        <v>257</v>
      </c>
      <c r="AA9" s="29">
        <f>'１次予選　2日目'!F16</f>
        <v>1</v>
      </c>
      <c r="AB9" s="82">
        <f t="shared" si="0"/>
        <v>3</v>
      </c>
      <c r="AC9" s="82"/>
      <c r="AD9" s="103">
        <f t="shared" si="1"/>
        <v>-17</v>
      </c>
      <c r="AE9" s="103"/>
      <c r="AF9" s="125">
        <v>6</v>
      </c>
      <c r="AG9" s="125"/>
      <c r="AH9" s="13"/>
      <c r="AI9" s="13"/>
      <c r="AJ9" s="103" t="str">
        <f>AY5</f>
        <v>岩沼西</v>
      </c>
      <c r="AK9" s="103"/>
      <c r="AL9" s="103"/>
      <c r="AM9" s="27" t="s">
        <v>461</v>
      </c>
      <c r="AN9" s="28">
        <f>BB6</f>
        <v>0</v>
      </c>
      <c r="AO9" s="28" t="s">
        <v>257</v>
      </c>
      <c r="AP9" s="29">
        <f>AZ6</f>
        <v>0</v>
      </c>
      <c r="AQ9" s="27" t="s">
        <v>479</v>
      </c>
      <c r="AR9" s="28">
        <f>BB7</f>
        <v>3</v>
      </c>
      <c r="AS9" s="28" t="s">
        <v>257</v>
      </c>
      <c r="AT9" s="29">
        <f>AZ7</f>
        <v>2</v>
      </c>
      <c r="AU9" s="27" t="s">
        <v>480</v>
      </c>
      <c r="AV9" s="28">
        <f>BB8</f>
        <v>2</v>
      </c>
      <c r="AW9" s="28" t="s">
        <v>257</v>
      </c>
      <c r="AX9" s="29">
        <f>AZ8</f>
        <v>0</v>
      </c>
      <c r="AY9" s="126"/>
      <c r="AZ9" s="126"/>
      <c r="BA9" s="126"/>
      <c r="BB9" s="126"/>
      <c r="BC9" s="27" t="s">
        <v>459</v>
      </c>
      <c r="BD9" s="28">
        <f>'１次予選 初日'!C48</f>
        <v>5</v>
      </c>
      <c r="BE9" s="28" t="s">
        <v>257</v>
      </c>
      <c r="BF9" s="29">
        <f>'１次予選 初日'!F48</f>
        <v>0</v>
      </c>
      <c r="BG9" s="27" t="s">
        <v>479</v>
      </c>
      <c r="BH9" s="28">
        <f>'１次予選　2日目'!C46</f>
        <v>3</v>
      </c>
      <c r="BI9" s="28" t="s">
        <v>257</v>
      </c>
      <c r="BJ9" s="29">
        <f>'１次予選　2日目'!F46</f>
        <v>2</v>
      </c>
      <c r="BK9" s="82">
        <f t="shared" si="2"/>
        <v>13</v>
      </c>
      <c r="BL9" s="82"/>
      <c r="BM9" s="103">
        <f t="shared" si="3"/>
        <v>9</v>
      </c>
      <c r="BN9" s="103"/>
      <c r="BO9" s="125">
        <v>1</v>
      </c>
      <c r="BP9" s="125"/>
    </row>
    <row r="10" spans="1:68" s="14" customFormat="1" ht="15" customHeight="1">
      <c r="A10" s="103" t="str">
        <f>T5</f>
        <v>多賀城FC</v>
      </c>
      <c r="B10" s="103"/>
      <c r="C10" s="103"/>
      <c r="D10" s="27" t="s">
        <v>492</v>
      </c>
      <c r="E10" s="28">
        <f>W6</f>
        <v>2</v>
      </c>
      <c r="F10" s="28" t="s">
        <v>257</v>
      </c>
      <c r="G10" s="29">
        <f>U6</f>
        <v>0</v>
      </c>
      <c r="H10" s="27" t="s">
        <v>459</v>
      </c>
      <c r="I10" s="28">
        <f>W7</f>
        <v>2</v>
      </c>
      <c r="J10" s="28" t="s">
        <v>257</v>
      </c>
      <c r="K10" s="29">
        <f>U7</f>
        <v>1</v>
      </c>
      <c r="L10" s="27" t="s">
        <v>461</v>
      </c>
      <c r="M10" s="28">
        <f>W8</f>
        <v>2</v>
      </c>
      <c r="N10" s="28" t="s">
        <v>257</v>
      </c>
      <c r="O10" s="29">
        <f>U8</f>
        <v>2</v>
      </c>
      <c r="P10" s="27" t="s">
        <v>459</v>
      </c>
      <c r="Q10" s="28">
        <f>W9</f>
        <v>7</v>
      </c>
      <c r="R10" s="28" t="s">
        <v>257</v>
      </c>
      <c r="S10" s="29">
        <f>U9</f>
        <v>0</v>
      </c>
      <c r="T10" s="126"/>
      <c r="U10" s="126"/>
      <c r="V10" s="126"/>
      <c r="W10" s="126"/>
      <c r="X10" s="27" t="s">
        <v>479</v>
      </c>
      <c r="Y10" s="28">
        <f>'１次予選　2日目'!C10</f>
        <v>2</v>
      </c>
      <c r="Z10" s="28" t="s">
        <v>257</v>
      </c>
      <c r="AA10" s="29">
        <f>'１次予選　2日目'!F10</f>
        <v>0</v>
      </c>
      <c r="AB10" s="82">
        <f t="shared" si="0"/>
        <v>13</v>
      </c>
      <c r="AC10" s="82"/>
      <c r="AD10" s="103">
        <f t="shared" si="1"/>
        <v>12</v>
      </c>
      <c r="AE10" s="103"/>
      <c r="AF10" s="125">
        <v>1</v>
      </c>
      <c r="AG10" s="125"/>
      <c r="AH10" s="13"/>
      <c r="AI10" s="13"/>
      <c r="AJ10" s="103" t="str">
        <f>BC5</f>
        <v>シューレFC</v>
      </c>
      <c r="AK10" s="103"/>
      <c r="AL10" s="103"/>
      <c r="AM10" s="27" t="s">
        <v>490</v>
      </c>
      <c r="AN10" s="28">
        <f>BF6</f>
        <v>0</v>
      </c>
      <c r="AO10" s="28" t="s">
        <v>257</v>
      </c>
      <c r="AP10" s="29">
        <f>BD6</f>
        <v>1</v>
      </c>
      <c r="AQ10" s="27" t="s">
        <v>460</v>
      </c>
      <c r="AR10" s="28">
        <f>BF7</f>
        <v>0</v>
      </c>
      <c r="AS10" s="28" t="s">
        <v>257</v>
      </c>
      <c r="AT10" s="29">
        <f>BD7</f>
        <v>5</v>
      </c>
      <c r="AU10" s="27" t="s">
        <v>460</v>
      </c>
      <c r="AV10" s="28">
        <f>BF8</f>
        <v>1</v>
      </c>
      <c r="AW10" s="28" t="s">
        <v>257</v>
      </c>
      <c r="AX10" s="29">
        <f>BD8</f>
        <v>4</v>
      </c>
      <c r="AY10" s="27" t="s">
        <v>460</v>
      </c>
      <c r="AZ10" s="28">
        <f>BF9</f>
        <v>0</v>
      </c>
      <c r="BA10" s="28" t="s">
        <v>257</v>
      </c>
      <c r="BB10" s="29">
        <f>BD9</f>
        <v>5</v>
      </c>
      <c r="BC10" s="126"/>
      <c r="BD10" s="126"/>
      <c r="BE10" s="126"/>
      <c r="BF10" s="126"/>
      <c r="BG10" s="27" t="s">
        <v>481</v>
      </c>
      <c r="BH10" s="28">
        <f>'１次予選　2日目'!C40</f>
        <v>0</v>
      </c>
      <c r="BI10" s="28" t="s">
        <v>257</v>
      </c>
      <c r="BJ10" s="29">
        <f>'１次予選　2日目'!F40</f>
        <v>0</v>
      </c>
      <c r="BK10" s="82">
        <f t="shared" si="2"/>
        <v>1</v>
      </c>
      <c r="BL10" s="82"/>
      <c r="BM10" s="103">
        <f t="shared" si="3"/>
        <v>-14</v>
      </c>
      <c r="BN10" s="103"/>
      <c r="BO10" s="125">
        <v>6</v>
      </c>
      <c r="BP10" s="125"/>
    </row>
    <row r="11" spans="1:68" s="14" customFormat="1" ht="15" customHeight="1">
      <c r="A11" s="103" t="str">
        <f>X5</f>
        <v>あすなろFC</v>
      </c>
      <c r="B11" s="103"/>
      <c r="C11" s="103"/>
      <c r="D11" s="27" t="s">
        <v>461</v>
      </c>
      <c r="E11" s="28">
        <f>AA6</f>
        <v>1</v>
      </c>
      <c r="F11" s="28" t="s">
        <v>257</v>
      </c>
      <c r="G11" s="29">
        <f>Y6</f>
        <v>1</v>
      </c>
      <c r="H11" s="27" t="s">
        <v>460</v>
      </c>
      <c r="I11" s="28">
        <f>AA7</f>
        <v>0</v>
      </c>
      <c r="J11" s="28" t="s">
        <v>257</v>
      </c>
      <c r="K11" s="29">
        <f>Y7</f>
        <v>1</v>
      </c>
      <c r="L11" s="27" t="s">
        <v>467</v>
      </c>
      <c r="M11" s="28">
        <f>AA8</f>
        <v>1</v>
      </c>
      <c r="N11" s="28" t="s">
        <v>257</v>
      </c>
      <c r="O11" s="29">
        <f>Y8</f>
        <v>2</v>
      </c>
      <c r="P11" s="27" t="s">
        <v>479</v>
      </c>
      <c r="Q11" s="28">
        <f>AA9</f>
        <v>1</v>
      </c>
      <c r="R11" s="28" t="s">
        <v>257</v>
      </c>
      <c r="S11" s="29">
        <f>Y9</f>
        <v>0</v>
      </c>
      <c r="T11" s="27" t="s">
        <v>477</v>
      </c>
      <c r="U11" s="28">
        <f>AA10</f>
        <v>0</v>
      </c>
      <c r="V11" s="28" t="s">
        <v>257</v>
      </c>
      <c r="W11" s="29">
        <f>Y10</f>
        <v>2</v>
      </c>
      <c r="X11" s="126"/>
      <c r="Y11" s="126"/>
      <c r="Z11" s="126"/>
      <c r="AA11" s="126"/>
      <c r="AB11" s="82">
        <f t="shared" si="0"/>
        <v>4</v>
      </c>
      <c r="AC11" s="82"/>
      <c r="AD11" s="103">
        <f t="shared" si="1"/>
        <v>-3</v>
      </c>
      <c r="AE11" s="103"/>
      <c r="AF11" s="125">
        <v>5</v>
      </c>
      <c r="AG11" s="125"/>
      <c r="AH11" s="13"/>
      <c r="AI11" s="13"/>
      <c r="AJ11" s="103" t="str">
        <f>BG5</f>
        <v>将    監</v>
      </c>
      <c r="AK11" s="103"/>
      <c r="AL11" s="103"/>
      <c r="AM11" s="27" t="s">
        <v>460</v>
      </c>
      <c r="AN11" s="28">
        <f>BJ6</f>
        <v>0</v>
      </c>
      <c r="AO11" s="28" t="s">
        <v>257</v>
      </c>
      <c r="AP11" s="29">
        <f>BH6</f>
        <v>1</v>
      </c>
      <c r="AQ11" s="27" t="s">
        <v>478</v>
      </c>
      <c r="AR11" s="28">
        <f>BJ7</f>
        <v>0</v>
      </c>
      <c r="AS11" s="28" t="s">
        <v>257</v>
      </c>
      <c r="AT11" s="29">
        <f>BH7</f>
        <v>7</v>
      </c>
      <c r="AU11" s="27" t="s">
        <v>467</v>
      </c>
      <c r="AV11" s="28">
        <f>BJ8</f>
        <v>0</v>
      </c>
      <c r="AW11" s="28" t="s">
        <v>257</v>
      </c>
      <c r="AX11" s="29">
        <f>BH8</f>
        <v>1</v>
      </c>
      <c r="AY11" s="27" t="s">
        <v>460</v>
      </c>
      <c r="AZ11" s="28">
        <f>BJ9</f>
        <v>2</v>
      </c>
      <c r="BA11" s="28" t="s">
        <v>257</v>
      </c>
      <c r="BB11" s="29">
        <f>BH9</f>
        <v>3</v>
      </c>
      <c r="BC11" s="27" t="s">
        <v>482</v>
      </c>
      <c r="BD11" s="28">
        <f>BJ10</f>
        <v>0</v>
      </c>
      <c r="BE11" s="28" t="s">
        <v>257</v>
      </c>
      <c r="BF11" s="29">
        <f>BH10</f>
        <v>0</v>
      </c>
      <c r="BG11" s="126"/>
      <c r="BH11" s="126"/>
      <c r="BI11" s="126"/>
      <c r="BJ11" s="126"/>
      <c r="BK11" s="82">
        <f t="shared" si="2"/>
        <v>1</v>
      </c>
      <c r="BL11" s="82"/>
      <c r="BM11" s="103">
        <f t="shared" si="3"/>
        <v>-10</v>
      </c>
      <c r="BN11" s="103"/>
      <c r="BO11" s="125">
        <v>5</v>
      </c>
      <c r="BP11" s="125"/>
    </row>
    <row r="12" spans="1:68" s="11" customFormat="1" ht="9" customHeight="1">
      <c r="A12" s="15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5"/>
      <c r="Z12" s="15"/>
      <c r="AA12" s="15"/>
      <c r="AC12" s="31">
        <f>SUM(AB6:AC11)</f>
        <v>43</v>
      </c>
      <c r="AE12" s="31">
        <f>SUM(AD6:AE11)</f>
        <v>0</v>
      </c>
      <c r="AF12" s="15"/>
      <c r="AG12" s="15"/>
      <c r="AH12" s="17"/>
      <c r="AI12" s="17"/>
      <c r="AJ12" s="15"/>
      <c r="AK12" s="15"/>
      <c r="AL12" s="1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5"/>
      <c r="BH12" s="15"/>
      <c r="BI12" s="15"/>
      <c r="BJ12" s="15"/>
      <c r="BK12" s="15"/>
      <c r="BL12" s="15">
        <f>SUM(BK6:BL11)</f>
        <v>43</v>
      </c>
      <c r="BM12" s="15"/>
      <c r="BN12" s="15">
        <f>SUM(BM6:BN11)</f>
        <v>0</v>
      </c>
      <c r="BO12" s="15"/>
      <c r="BP12" s="15"/>
    </row>
    <row r="13" spans="1:68" s="11" customFormat="1" ht="15" customHeight="1">
      <c r="A13" s="127" t="s">
        <v>258</v>
      </c>
      <c r="B13" s="127"/>
      <c r="C13" s="127"/>
      <c r="D13" s="127"/>
      <c r="E13" s="127"/>
      <c r="F13" s="12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27" t="s">
        <v>259</v>
      </c>
      <c r="AK13" s="127"/>
      <c r="AL13" s="127"/>
      <c r="AM13" s="127"/>
      <c r="AN13" s="127"/>
      <c r="AO13" s="12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8" s="11" customFormat="1" ht="15" customHeight="1">
      <c r="A14" s="126"/>
      <c r="B14" s="126"/>
      <c r="C14" s="126"/>
      <c r="D14" s="103" t="str">
        <f>'１次予選 初日'!I4</f>
        <v>暁星アストラ</v>
      </c>
      <c r="E14" s="103"/>
      <c r="F14" s="103"/>
      <c r="G14" s="103"/>
      <c r="H14" s="103" t="str">
        <f>'１次予選 初日'!I5</f>
        <v>まいづるFC</v>
      </c>
      <c r="I14" s="103"/>
      <c r="J14" s="103"/>
      <c r="K14" s="103"/>
      <c r="L14" s="103" t="str">
        <f>'１次予選 初日'!I6</f>
        <v>古河電池</v>
      </c>
      <c r="M14" s="103"/>
      <c r="N14" s="103"/>
      <c r="O14" s="103"/>
      <c r="P14" s="103" t="str">
        <f>'１次予選 初日'!I7</f>
        <v>富ケ丘</v>
      </c>
      <c r="Q14" s="103"/>
      <c r="R14" s="103"/>
      <c r="S14" s="103"/>
      <c r="T14" s="103" t="str">
        <f>'１次予選 初日'!I8</f>
        <v>S・KSC</v>
      </c>
      <c r="U14" s="103"/>
      <c r="V14" s="103"/>
      <c r="W14" s="103"/>
      <c r="X14" s="103" t="str">
        <f>'１次予選 初日'!I9</f>
        <v>RED EAST</v>
      </c>
      <c r="Y14" s="103"/>
      <c r="Z14" s="103"/>
      <c r="AA14" s="103"/>
      <c r="AB14" s="103" t="s">
        <v>76</v>
      </c>
      <c r="AC14" s="103"/>
      <c r="AD14" s="103" t="s">
        <v>121</v>
      </c>
      <c r="AE14" s="103"/>
      <c r="AF14" s="103" t="s">
        <v>75</v>
      </c>
      <c r="AG14" s="103"/>
      <c r="AH14" s="17"/>
      <c r="AI14" s="17"/>
      <c r="AJ14" s="126"/>
      <c r="AK14" s="126"/>
      <c r="AL14" s="126"/>
      <c r="AM14" s="103" t="str">
        <f>'１次予選 初日'!I12</f>
        <v>アヤックス</v>
      </c>
      <c r="AN14" s="103"/>
      <c r="AO14" s="103"/>
      <c r="AP14" s="103"/>
      <c r="AQ14" s="103" t="str">
        <f>'１次予選 初日'!I13</f>
        <v>とおの</v>
      </c>
      <c r="AR14" s="103"/>
      <c r="AS14" s="103"/>
      <c r="AT14" s="103"/>
      <c r="AU14" s="103" t="str">
        <f>'１次予選 初日'!I14</f>
        <v>飯島南</v>
      </c>
      <c r="AV14" s="103"/>
      <c r="AW14" s="103"/>
      <c r="AX14" s="103"/>
      <c r="AY14" s="103" t="str">
        <f>'１次予選 初日'!I15</f>
        <v>コパFC</v>
      </c>
      <c r="AZ14" s="103"/>
      <c r="BA14" s="103"/>
      <c r="BB14" s="103"/>
      <c r="BC14" s="103" t="str">
        <f>'１次予選 初日'!I16</f>
        <v>塩釜FC</v>
      </c>
      <c r="BD14" s="103"/>
      <c r="BE14" s="103"/>
      <c r="BF14" s="103"/>
      <c r="BG14" s="103" t="str">
        <f>'１次予選 初日'!I17</f>
        <v>鹿折FC</v>
      </c>
      <c r="BH14" s="103"/>
      <c r="BI14" s="103"/>
      <c r="BJ14" s="103"/>
      <c r="BK14" s="103" t="s">
        <v>76</v>
      </c>
      <c r="BL14" s="103"/>
      <c r="BM14" s="103" t="s">
        <v>121</v>
      </c>
      <c r="BN14" s="103"/>
      <c r="BO14" s="103" t="s">
        <v>75</v>
      </c>
      <c r="BP14" s="103"/>
    </row>
    <row r="15" spans="1:68" s="11" customFormat="1" ht="15" customHeight="1">
      <c r="A15" s="103" t="str">
        <f>D14</f>
        <v>暁星アストラ</v>
      </c>
      <c r="B15" s="103"/>
      <c r="C15" s="103"/>
      <c r="D15" s="128"/>
      <c r="E15" s="129"/>
      <c r="F15" s="129"/>
      <c r="G15" s="130"/>
      <c r="H15" s="27" t="s">
        <v>459</v>
      </c>
      <c r="I15" s="28">
        <f>'１次予選　2日目'!H13</f>
        <v>2</v>
      </c>
      <c r="J15" s="28" t="s">
        <v>256</v>
      </c>
      <c r="K15" s="29">
        <f>'１次予選　2日目'!K13</f>
        <v>0</v>
      </c>
      <c r="L15" s="27" t="s">
        <v>479</v>
      </c>
      <c r="M15" s="28">
        <f>'１次予選　2日目'!H25</f>
        <v>3</v>
      </c>
      <c r="N15" s="28" t="s">
        <v>256</v>
      </c>
      <c r="O15" s="29">
        <f>'１次予選　2日目'!K25</f>
        <v>1</v>
      </c>
      <c r="P15" s="27" t="s">
        <v>459</v>
      </c>
      <c r="Q15" s="28">
        <f>'１次予選 初日'!H39</f>
        <v>7</v>
      </c>
      <c r="R15" s="28" t="s">
        <v>256</v>
      </c>
      <c r="S15" s="29">
        <f>'１次予選 初日'!K39</f>
        <v>2</v>
      </c>
      <c r="T15" s="27" t="s">
        <v>479</v>
      </c>
      <c r="U15" s="28">
        <f>'１次予選　2日目'!H31</f>
        <v>3</v>
      </c>
      <c r="V15" s="28" t="s">
        <v>256</v>
      </c>
      <c r="W15" s="29">
        <f>'１次予選　2日目'!K31</f>
        <v>1</v>
      </c>
      <c r="X15" s="27" t="s">
        <v>460</v>
      </c>
      <c r="Y15" s="28">
        <f>'１次予選 初日'!H30</f>
        <v>0</v>
      </c>
      <c r="Z15" s="28" t="s">
        <v>256</v>
      </c>
      <c r="AA15" s="29">
        <f>'１次予選 初日'!K30</f>
        <v>2</v>
      </c>
      <c r="AB15" s="82">
        <f aca="true" t="shared" si="4" ref="AB15:AB20">COUNTIF(D15:AA15,"○")*3+COUNTIF(D15:AA15,"△")*1</f>
        <v>12</v>
      </c>
      <c r="AC15" s="82"/>
      <c r="AD15" s="103">
        <f aca="true" t="shared" si="5" ref="AD15:AD20">(E15+I15+M15+Q15+U15+Y15)-(G15+K15+O15+S15+W15+AA15)</f>
        <v>9</v>
      </c>
      <c r="AE15" s="103"/>
      <c r="AF15" s="125">
        <v>1</v>
      </c>
      <c r="AG15" s="125"/>
      <c r="AH15" s="17"/>
      <c r="AI15" s="17"/>
      <c r="AJ15" s="103" t="str">
        <f>AM14</f>
        <v>アヤックス</v>
      </c>
      <c r="AK15" s="103"/>
      <c r="AL15" s="103"/>
      <c r="AM15" s="126"/>
      <c r="AN15" s="126"/>
      <c r="AO15" s="126"/>
      <c r="AP15" s="126"/>
      <c r="AQ15" s="27" t="s">
        <v>461</v>
      </c>
      <c r="AR15" s="28">
        <f>'１次予選　2日目'!H43</f>
        <v>0</v>
      </c>
      <c r="AS15" s="28" t="s">
        <v>256</v>
      </c>
      <c r="AT15" s="29">
        <f>'１次予選　2日目'!K43</f>
        <v>0</v>
      </c>
      <c r="AU15" s="27" t="s">
        <v>479</v>
      </c>
      <c r="AV15" s="28">
        <f>'１次予選　2日目'!H55</f>
        <v>4</v>
      </c>
      <c r="AW15" s="28" t="s">
        <v>256</v>
      </c>
      <c r="AX15" s="29">
        <f>'１次予選　2日目'!K55</f>
        <v>0</v>
      </c>
      <c r="AY15" s="27" t="s">
        <v>469</v>
      </c>
      <c r="AZ15" s="28">
        <f>'１次予選 初日'!H60</f>
        <v>2</v>
      </c>
      <c r="BA15" s="28" t="s">
        <v>256</v>
      </c>
      <c r="BB15" s="29">
        <f>'１次予選 初日'!K60</f>
        <v>0</v>
      </c>
      <c r="BC15" s="27" t="s">
        <v>479</v>
      </c>
      <c r="BD15" s="28">
        <f>'１次予選　2日目'!H61</f>
        <v>2</v>
      </c>
      <c r="BE15" s="28" t="s">
        <v>256</v>
      </c>
      <c r="BF15" s="29">
        <f>'１次予選　2日目'!K61</f>
        <v>1</v>
      </c>
      <c r="BG15" s="27" t="s">
        <v>459</v>
      </c>
      <c r="BH15" s="28">
        <f>'１次予選 初日'!H51</f>
        <v>3</v>
      </c>
      <c r="BI15" s="28" t="s">
        <v>256</v>
      </c>
      <c r="BJ15" s="29">
        <f>'１次予選 初日'!K51</f>
        <v>0</v>
      </c>
      <c r="BK15" s="82">
        <f aca="true" t="shared" si="6" ref="BK15:BK20">COUNTIF(AM15:BJ15,"○")*3+COUNTIF(AM15:BJ15,"△")*1</f>
        <v>13</v>
      </c>
      <c r="BL15" s="82"/>
      <c r="BM15" s="103">
        <f aca="true" t="shared" si="7" ref="BM15:BM20">(AN15+AR15+AV15+AZ15+BD15+BH15)-(AP15+AT15+AX15+BB15+BF15+BJ15)</f>
        <v>10</v>
      </c>
      <c r="BN15" s="103"/>
      <c r="BO15" s="125">
        <v>1</v>
      </c>
      <c r="BP15" s="125"/>
    </row>
    <row r="16" spans="1:68" s="11" customFormat="1" ht="15" customHeight="1">
      <c r="A16" s="103" t="str">
        <f>H14</f>
        <v>まいづるFC</v>
      </c>
      <c r="B16" s="103"/>
      <c r="C16" s="103"/>
      <c r="D16" s="27" t="s">
        <v>460</v>
      </c>
      <c r="E16" s="28">
        <f>K15</f>
        <v>0</v>
      </c>
      <c r="F16" s="28" t="s">
        <v>256</v>
      </c>
      <c r="G16" s="29">
        <f>I15</f>
        <v>2</v>
      </c>
      <c r="H16" s="128"/>
      <c r="I16" s="129"/>
      <c r="J16" s="129"/>
      <c r="K16" s="130"/>
      <c r="L16" s="27" t="s">
        <v>460</v>
      </c>
      <c r="M16" s="28">
        <f>'１次予選 初日'!H24</f>
        <v>0</v>
      </c>
      <c r="N16" s="28" t="s">
        <v>256</v>
      </c>
      <c r="O16" s="29">
        <f>'１次予選 初日'!K24</f>
        <v>2</v>
      </c>
      <c r="P16" s="27" t="s">
        <v>460</v>
      </c>
      <c r="Q16" s="28">
        <f>'１次予選　2日目'!H22</f>
        <v>1</v>
      </c>
      <c r="R16" s="28" t="s">
        <v>256</v>
      </c>
      <c r="S16" s="29">
        <f>'１次予選　2日目'!K22</f>
        <v>2</v>
      </c>
      <c r="T16" s="27" t="s">
        <v>461</v>
      </c>
      <c r="U16" s="28">
        <f>'１次予選 初日'!H33</f>
        <v>1</v>
      </c>
      <c r="V16" s="28" t="s">
        <v>256</v>
      </c>
      <c r="W16" s="29">
        <f>'１次予選 初日'!K33</f>
        <v>1</v>
      </c>
      <c r="X16" s="27" t="s">
        <v>461</v>
      </c>
      <c r="Y16" s="28">
        <f>'１次予選　2日目'!H28</f>
        <v>2</v>
      </c>
      <c r="Z16" s="28" t="s">
        <v>256</v>
      </c>
      <c r="AA16" s="29">
        <f>'１次予選　2日目'!K28</f>
        <v>2</v>
      </c>
      <c r="AB16" s="82">
        <f t="shared" si="4"/>
        <v>2</v>
      </c>
      <c r="AC16" s="82"/>
      <c r="AD16" s="103">
        <f t="shared" si="5"/>
        <v>-5</v>
      </c>
      <c r="AE16" s="103"/>
      <c r="AF16" s="125">
        <v>5</v>
      </c>
      <c r="AG16" s="125"/>
      <c r="AH16" s="17"/>
      <c r="AI16" s="17"/>
      <c r="AJ16" s="103" t="str">
        <f>AQ14</f>
        <v>とおの</v>
      </c>
      <c r="AK16" s="103"/>
      <c r="AL16" s="103"/>
      <c r="AM16" s="27" t="s">
        <v>461</v>
      </c>
      <c r="AN16" s="28">
        <f>AT15</f>
        <v>0</v>
      </c>
      <c r="AO16" s="28" t="s">
        <v>256</v>
      </c>
      <c r="AP16" s="29">
        <f>AR15</f>
        <v>0</v>
      </c>
      <c r="AQ16" s="126"/>
      <c r="AR16" s="126"/>
      <c r="AS16" s="126"/>
      <c r="AT16" s="126"/>
      <c r="AU16" s="27" t="s">
        <v>459</v>
      </c>
      <c r="AV16" s="28">
        <f>'１次予選 初日'!H45</f>
        <v>1</v>
      </c>
      <c r="AW16" s="28" t="s">
        <v>256</v>
      </c>
      <c r="AX16" s="29">
        <f>'１次予選 初日'!K45</f>
        <v>0</v>
      </c>
      <c r="AY16" s="27" t="s">
        <v>460</v>
      </c>
      <c r="AZ16" s="28">
        <f>'１次予選　2日目'!H52</f>
        <v>1</v>
      </c>
      <c r="BA16" s="28" t="s">
        <v>256</v>
      </c>
      <c r="BB16" s="29">
        <f>'１次予選　2日目'!K52</f>
        <v>2</v>
      </c>
      <c r="BC16" s="27" t="s">
        <v>467</v>
      </c>
      <c r="BD16" s="28">
        <f>'１次予選 初日'!H54</f>
        <v>1</v>
      </c>
      <c r="BE16" s="28" t="s">
        <v>256</v>
      </c>
      <c r="BF16" s="29">
        <f>'１次予選 初日'!K54</f>
        <v>2</v>
      </c>
      <c r="BG16" s="27" t="s">
        <v>479</v>
      </c>
      <c r="BH16" s="28">
        <f>'１次予選　2日目'!H58</f>
        <v>6</v>
      </c>
      <c r="BI16" s="28" t="s">
        <v>256</v>
      </c>
      <c r="BJ16" s="29">
        <f>'１次予選　2日目'!K58</f>
        <v>1</v>
      </c>
      <c r="BK16" s="82">
        <f t="shared" si="6"/>
        <v>7</v>
      </c>
      <c r="BL16" s="82"/>
      <c r="BM16" s="103">
        <f t="shared" si="7"/>
        <v>4</v>
      </c>
      <c r="BN16" s="103"/>
      <c r="BO16" s="125">
        <v>4</v>
      </c>
      <c r="BP16" s="125"/>
    </row>
    <row r="17" spans="1:68" s="11" customFormat="1" ht="15" customHeight="1">
      <c r="A17" s="103" t="str">
        <f>L14</f>
        <v>古河電池</v>
      </c>
      <c r="B17" s="103"/>
      <c r="C17" s="103"/>
      <c r="D17" s="27" t="s">
        <v>460</v>
      </c>
      <c r="E17" s="28">
        <f>O15</f>
        <v>1</v>
      </c>
      <c r="F17" s="28" t="s">
        <v>256</v>
      </c>
      <c r="G17" s="29">
        <f>M15</f>
        <v>3</v>
      </c>
      <c r="H17" s="27" t="s">
        <v>459</v>
      </c>
      <c r="I17" s="28">
        <f>O16</f>
        <v>2</v>
      </c>
      <c r="J17" s="28" t="s">
        <v>256</v>
      </c>
      <c r="K17" s="29">
        <f>M16</f>
        <v>0</v>
      </c>
      <c r="L17" s="128"/>
      <c r="M17" s="129"/>
      <c r="N17" s="129"/>
      <c r="O17" s="130"/>
      <c r="P17" s="27" t="s">
        <v>476</v>
      </c>
      <c r="Q17" s="28">
        <f>'１次予選　2日目'!H7</f>
        <v>2</v>
      </c>
      <c r="R17" s="28" t="s">
        <v>256</v>
      </c>
      <c r="S17" s="29">
        <f>'１次予選　2日目'!K7</f>
        <v>0</v>
      </c>
      <c r="T17" s="27" t="s">
        <v>479</v>
      </c>
      <c r="U17" s="28">
        <f>'１次予選　2日目'!H19</f>
        <v>4</v>
      </c>
      <c r="V17" s="28" t="s">
        <v>256</v>
      </c>
      <c r="W17" s="29">
        <f>'１次予選　2日目'!K19</f>
        <v>0</v>
      </c>
      <c r="X17" s="27" t="s">
        <v>459</v>
      </c>
      <c r="Y17" s="28">
        <f>'１次予選 初日'!H36</f>
        <v>3</v>
      </c>
      <c r="Z17" s="28" t="s">
        <v>256</v>
      </c>
      <c r="AA17" s="29">
        <f>'１次予選 初日'!K36</f>
        <v>0</v>
      </c>
      <c r="AB17" s="82">
        <f t="shared" si="4"/>
        <v>12</v>
      </c>
      <c r="AC17" s="82"/>
      <c r="AD17" s="103">
        <f t="shared" si="5"/>
        <v>9</v>
      </c>
      <c r="AE17" s="103"/>
      <c r="AF17" s="125">
        <v>2</v>
      </c>
      <c r="AG17" s="125"/>
      <c r="AH17" s="17"/>
      <c r="AI17" s="17"/>
      <c r="AJ17" s="103" t="str">
        <f>AU14</f>
        <v>飯島南</v>
      </c>
      <c r="AK17" s="103"/>
      <c r="AL17" s="103"/>
      <c r="AM17" s="27" t="s">
        <v>460</v>
      </c>
      <c r="AN17" s="28">
        <f>AX15</f>
        <v>0</v>
      </c>
      <c r="AO17" s="28" t="s">
        <v>256</v>
      </c>
      <c r="AP17" s="29">
        <f>AV15</f>
        <v>4</v>
      </c>
      <c r="AQ17" s="27" t="s">
        <v>460</v>
      </c>
      <c r="AR17" s="28">
        <f>AX16</f>
        <v>0</v>
      </c>
      <c r="AS17" s="28" t="s">
        <v>256</v>
      </c>
      <c r="AT17" s="29">
        <f>AV16</f>
        <v>1</v>
      </c>
      <c r="AU17" s="126"/>
      <c r="AV17" s="126"/>
      <c r="AW17" s="126"/>
      <c r="AX17" s="126"/>
      <c r="AY17" s="27" t="s">
        <v>460</v>
      </c>
      <c r="AZ17" s="28">
        <f>'１次予選　2日目'!H37</f>
        <v>1</v>
      </c>
      <c r="BA17" s="28" t="s">
        <v>256</v>
      </c>
      <c r="BB17" s="29">
        <f>'１次予選　2日目'!K37</f>
        <v>2</v>
      </c>
      <c r="BC17" s="27" t="s">
        <v>460</v>
      </c>
      <c r="BD17" s="28">
        <f>'１次予選　2日目'!H49</f>
        <v>0</v>
      </c>
      <c r="BE17" s="28" t="s">
        <v>256</v>
      </c>
      <c r="BF17" s="29">
        <f>'１次予選　2日目'!K49</f>
        <v>2</v>
      </c>
      <c r="BG17" s="27" t="s">
        <v>472</v>
      </c>
      <c r="BH17" s="28">
        <f>'１次予選 初日'!H57</f>
        <v>1</v>
      </c>
      <c r="BI17" s="28" t="s">
        <v>256</v>
      </c>
      <c r="BJ17" s="29">
        <f>'１次予選 初日'!K57</f>
        <v>1</v>
      </c>
      <c r="BK17" s="82">
        <f t="shared" si="6"/>
        <v>1</v>
      </c>
      <c r="BL17" s="82"/>
      <c r="BM17" s="103">
        <f t="shared" si="7"/>
        <v>-8</v>
      </c>
      <c r="BN17" s="103"/>
      <c r="BO17" s="125">
        <v>5</v>
      </c>
      <c r="BP17" s="125"/>
    </row>
    <row r="18" spans="1:68" s="11" customFormat="1" ht="15" customHeight="1">
      <c r="A18" s="103" t="str">
        <f>P14</f>
        <v>富ケ丘</v>
      </c>
      <c r="B18" s="103"/>
      <c r="C18" s="103"/>
      <c r="D18" s="27" t="s">
        <v>463</v>
      </c>
      <c r="E18" s="28">
        <f>S15</f>
        <v>2</v>
      </c>
      <c r="F18" s="28" t="s">
        <v>256</v>
      </c>
      <c r="G18" s="29">
        <f>Q15</f>
        <v>7</v>
      </c>
      <c r="H18" s="27" t="s">
        <v>459</v>
      </c>
      <c r="I18" s="28">
        <f>S16</f>
        <v>2</v>
      </c>
      <c r="J18" s="28" t="s">
        <v>256</v>
      </c>
      <c r="K18" s="29">
        <f>Q16</f>
        <v>1</v>
      </c>
      <c r="L18" s="27" t="s">
        <v>477</v>
      </c>
      <c r="M18" s="28">
        <f>S17</f>
        <v>0</v>
      </c>
      <c r="N18" s="28" t="s">
        <v>256</v>
      </c>
      <c r="O18" s="29">
        <f>Q17</f>
        <v>2</v>
      </c>
      <c r="P18" s="128"/>
      <c r="Q18" s="129"/>
      <c r="R18" s="129"/>
      <c r="S18" s="130"/>
      <c r="T18" s="27" t="s">
        <v>459</v>
      </c>
      <c r="U18" s="28">
        <f>'１次予選 初日'!H27</f>
        <v>3</v>
      </c>
      <c r="V18" s="28" t="s">
        <v>256</v>
      </c>
      <c r="W18" s="29">
        <f>'１次予選 初日'!K27</f>
        <v>0</v>
      </c>
      <c r="X18" s="27" t="s">
        <v>460</v>
      </c>
      <c r="Y18" s="28">
        <f>'１次予選　2日目'!H16</f>
        <v>0</v>
      </c>
      <c r="Z18" s="28" t="s">
        <v>256</v>
      </c>
      <c r="AA18" s="29">
        <f>'１次予選　2日目'!K16</f>
        <v>1</v>
      </c>
      <c r="AB18" s="82">
        <f t="shared" si="4"/>
        <v>6</v>
      </c>
      <c r="AC18" s="82"/>
      <c r="AD18" s="103">
        <f t="shared" si="5"/>
        <v>-4</v>
      </c>
      <c r="AE18" s="103"/>
      <c r="AF18" s="125">
        <v>4</v>
      </c>
      <c r="AG18" s="125"/>
      <c r="AH18" s="17"/>
      <c r="AI18" s="17"/>
      <c r="AJ18" s="103" t="str">
        <f>AY14</f>
        <v>コパFC</v>
      </c>
      <c r="AK18" s="103"/>
      <c r="AL18" s="103"/>
      <c r="AM18" s="27" t="s">
        <v>466</v>
      </c>
      <c r="AN18" s="28">
        <f>BB15</f>
        <v>0</v>
      </c>
      <c r="AO18" s="28" t="s">
        <v>256</v>
      </c>
      <c r="AP18" s="29">
        <f>AZ15</f>
        <v>2</v>
      </c>
      <c r="AQ18" s="27" t="s">
        <v>479</v>
      </c>
      <c r="AR18" s="28">
        <f>BB16</f>
        <v>2</v>
      </c>
      <c r="AS18" s="28" t="s">
        <v>256</v>
      </c>
      <c r="AT18" s="29">
        <f>AZ16</f>
        <v>1</v>
      </c>
      <c r="AU18" s="27" t="s">
        <v>479</v>
      </c>
      <c r="AV18" s="28">
        <f>BB17</f>
        <v>2</v>
      </c>
      <c r="AW18" s="28" t="s">
        <v>256</v>
      </c>
      <c r="AX18" s="29">
        <f>AZ17</f>
        <v>1</v>
      </c>
      <c r="AY18" s="126"/>
      <c r="AZ18" s="126"/>
      <c r="BA18" s="126"/>
      <c r="BB18" s="126"/>
      <c r="BC18" s="27" t="s">
        <v>460</v>
      </c>
      <c r="BD18" s="28">
        <f>'１次予選 初日'!H48</f>
        <v>0</v>
      </c>
      <c r="BE18" s="28" t="s">
        <v>256</v>
      </c>
      <c r="BF18" s="29">
        <f>'１次予選 初日'!K48</f>
        <v>1</v>
      </c>
      <c r="BG18" s="27" t="s">
        <v>459</v>
      </c>
      <c r="BH18" s="28">
        <f>'１次予選　2日目'!H46</f>
        <v>7</v>
      </c>
      <c r="BI18" s="28" t="s">
        <v>256</v>
      </c>
      <c r="BJ18" s="29">
        <f>'１次予選　2日目'!K46</f>
        <v>1</v>
      </c>
      <c r="BK18" s="82">
        <f t="shared" si="6"/>
        <v>9</v>
      </c>
      <c r="BL18" s="82"/>
      <c r="BM18" s="103">
        <f t="shared" si="7"/>
        <v>5</v>
      </c>
      <c r="BN18" s="103"/>
      <c r="BO18" s="125">
        <v>3</v>
      </c>
      <c r="BP18" s="125"/>
    </row>
    <row r="19" spans="1:68" s="11" customFormat="1" ht="15" customHeight="1">
      <c r="A19" s="103" t="str">
        <f>T14</f>
        <v>S・KSC</v>
      </c>
      <c r="B19" s="103"/>
      <c r="C19" s="103"/>
      <c r="D19" s="27" t="s">
        <v>477</v>
      </c>
      <c r="E19" s="28">
        <f>W15</f>
        <v>1</v>
      </c>
      <c r="F19" s="28" t="s">
        <v>256</v>
      </c>
      <c r="G19" s="29">
        <f>U15</f>
        <v>3</v>
      </c>
      <c r="H19" s="27" t="s">
        <v>468</v>
      </c>
      <c r="I19" s="28">
        <f>W16</f>
        <v>1</v>
      </c>
      <c r="J19" s="28" t="s">
        <v>256</v>
      </c>
      <c r="K19" s="29">
        <f>U16</f>
        <v>1</v>
      </c>
      <c r="L19" s="27" t="s">
        <v>478</v>
      </c>
      <c r="M19" s="28">
        <f>W17</f>
        <v>0</v>
      </c>
      <c r="N19" s="28" t="s">
        <v>256</v>
      </c>
      <c r="O19" s="29">
        <f>U17</f>
        <v>4</v>
      </c>
      <c r="P19" s="27" t="s">
        <v>460</v>
      </c>
      <c r="Q19" s="28">
        <f>W18</f>
        <v>0</v>
      </c>
      <c r="R19" s="28" t="s">
        <v>256</v>
      </c>
      <c r="S19" s="29">
        <f>U18</f>
        <v>3</v>
      </c>
      <c r="T19" s="128"/>
      <c r="U19" s="129"/>
      <c r="V19" s="129"/>
      <c r="W19" s="130"/>
      <c r="X19" s="27" t="s">
        <v>477</v>
      </c>
      <c r="Y19" s="28">
        <f>'１次予選　2日目'!H10</f>
        <v>0</v>
      </c>
      <c r="Z19" s="28" t="s">
        <v>256</v>
      </c>
      <c r="AA19" s="29">
        <f>'１次予選　2日目'!K10</f>
        <v>3</v>
      </c>
      <c r="AB19" s="82">
        <f t="shared" si="4"/>
        <v>1</v>
      </c>
      <c r="AC19" s="82"/>
      <c r="AD19" s="103">
        <f t="shared" si="5"/>
        <v>-12</v>
      </c>
      <c r="AE19" s="103"/>
      <c r="AF19" s="125">
        <v>6</v>
      </c>
      <c r="AG19" s="125"/>
      <c r="AH19" s="17"/>
      <c r="AI19" s="17"/>
      <c r="AJ19" s="103" t="str">
        <f>BC14</f>
        <v>塩釜FC</v>
      </c>
      <c r="AK19" s="103"/>
      <c r="AL19" s="103"/>
      <c r="AM19" s="27" t="s">
        <v>494</v>
      </c>
      <c r="AN19" s="28">
        <f>BF15</f>
        <v>1</v>
      </c>
      <c r="AO19" s="28" t="s">
        <v>256</v>
      </c>
      <c r="AP19" s="29">
        <f>BD15</f>
        <v>2</v>
      </c>
      <c r="AQ19" s="27" t="s">
        <v>459</v>
      </c>
      <c r="AR19" s="28">
        <f>BF16</f>
        <v>2</v>
      </c>
      <c r="AS19" s="28" t="s">
        <v>256</v>
      </c>
      <c r="AT19" s="29">
        <f>BD16</f>
        <v>1</v>
      </c>
      <c r="AU19" s="27" t="s">
        <v>479</v>
      </c>
      <c r="AV19" s="28">
        <f>BF17</f>
        <v>2</v>
      </c>
      <c r="AW19" s="28" t="s">
        <v>256</v>
      </c>
      <c r="AX19" s="29">
        <f>BD17</f>
        <v>0</v>
      </c>
      <c r="AY19" s="27" t="s">
        <v>459</v>
      </c>
      <c r="AZ19" s="28">
        <f>BF18</f>
        <v>1</v>
      </c>
      <c r="BA19" s="28" t="s">
        <v>256</v>
      </c>
      <c r="BB19" s="29">
        <f>BD18</f>
        <v>0</v>
      </c>
      <c r="BC19" s="126"/>
      <c r="BD19" s="126"/>
      <c r="BE19" s="126"/>
      <c r="BF19" s="126"/>
      <c r="BG19" s="27" t="s">
        <v>476</v>
      </c>
      <c r="BH19" s="28">
        <f>'１次予選　2日目'!H40</f>
        <v>2</v>
      </c>
      <c r="BI19" s="28" t="s">
        <v>256</v>
      </c>
      <c r="BJ19" s="29">
        <f>'１次予選　2日目'!K40</f>
        <v>1</v>
      </c>
      <c r="BK19" s="82">
        <f t="shared" si="6"/>
        <v>12</v>
      </c>
      <c r="BL19" s="82"/>
      <c r="BM19" s="103">
        <f t="shared" si="7"/>
        <v>4</v>
      </c>
      <c r="BN19" s="103"/>
      <c r="BO19" s="125">
        <v>2</v>
      </c>
      <c r="BP19" s="125"/>
    </row>
    <row r="20" spans="1:68" s="11" customFormat="1" ht="15" customHeight="1">
      <c r="A20" s="103" t="str">
        <f>X14</f>
        <v>RED EAST</v>
      </c>
      <c r="B20" s="103"/>
      <c r="C20" s="103"/>
      <c r="D20" s="27" t="s">
        <v>459</v>
      </c>
      <c r="E20" s="28">
        <f>AA15</f>
        <v>2</v>
      </c>
      <c r="F20" s="28" t="s">
        <v>256</v>
      </c>
      <c r="G20" s="29">
        <f>Y15</f>
        <v>0</v>
      </c>
      <c r="H20" s="27" t="s">
        <v>461</v>
      </c>
      <c r="I20" s="28">
        <f>AA16</f>
        <v>2</v>
      </c>
      <c r="J20" s="28" t="s">
        <v>256</v>
      </c>
      <c r="K20" s="29">
        <f>Y16</f>
        <v>2</v>
      </c>
      <c r="L20" s="27" t="s">
        <v>463</v>
      </c>
      <c r="M20" s="28">
        <f>AA17</f>
        <v>0</v>
      </c>
      <c r="N20" s="28" t="s">
        <v>256</v>
      </c>
      <c r="O20" s="29">
        <f>Y17</f>
        <v>3</v>
      </c>
      <c r="P20" s="27" t="s">
        <v>459</v>
      </c>
      <c r="Q20" s="28">
        <f>AA18</f>
        <v>1</v>
      </c>
      <c r="R20" s="28" t="s">
        <v>256</v>
      </c>
      <c r="S20" s="29">
        <f>Y18</f>
        <v>0</v>
      </c>
      <c r="T20" s="27" t="s">
        <v>479</v>
      </c>
      <c r="U20" s="28">
        <f>AA19</f>
        <v>3</v>
      </c>
      <c r="V20" s="28" t="s">
        <v>256</v>
      </c>
      <c r="W20" s="29">
        <f>Y19</f>
        <v>0</v>
      </c>
      <c r="X20" s="128"/>
      <c r="Y20" s="129"/>
      <c r="Z20" s="129"/>
      <c r="AA20" s="130"/>
      <c r="AB20" s="82">
        <f t="shared" si="4"/>
        <v>10</v>
      </c>
      <c r="AC20" s="82"/>
      <c r="AD20" s="103">
        <f t="shared" si="5"/>
        <v>3</v>
      </c>
      <c r="AE20" s="103"/>
      <c r="AF20" s="125">
        <v>3</v>
      </c>
      <c r="AG20" s="125"/>
      <c r="AH20" s="17"/>
      <c r="AI20" s="17"/>
      <c r="AJ20" s="103" t="str">
        <f>BG14</f>
        <v>鹿折FC</v>
      </c>
      <c r="AK20" s="103"/>
      <c r="AL20" s="103"/>
      <c r="AM20" s="27" t="s">
        <v>466</v>
      </c>
      <c r="AN20" s="28">
        <f>BJ15</f>
        <v>0</v>
      </c>
      <c r="AO20" s="28" t="s">
        <v>256</v>
      </c>
      <c r="AP20" s="29">
        <f>BH15</f>
        <v>3</v>
      </c>
      <c r="AQ20" s="27" t="s">
        <v>478</v>
      </c>
      <c r="AR20" s="28">
        <f>BJ16</f>
        <v>1</v>
      </c>
      <c r="AS20" s="28" t="s">
        <v>256</v>
      </c>
      <c r="AT20" s="29">
        <f>BH16</f>
        <v>6</v>
      </c>
      <c r="AU20" s="27" t="s">
        <v>461</v>
      </c>
      <c r="AV20" s="28">
        <f>BJ17</f>
        <v>1</v>
      </c>
      <c r="AW20" s="28" t="s">
        <v>256</v>
      </c>
      <c r="AX20" s="29">
        <f>BH17</f>
        <v>1</v>
      </c>
      <c r="AY20" s="27" t="s">
        <v>460</v>
      </c>
      <c r="AZ20" s="28">
        <f>BJ18</f>
        <v>1</v>
      </c>
      <c r="BA20" s="28" t="s">
        <v>256</v>
      </c>
      <c r="BB20" s="29">
        <f>BH18</f>
        <v>7</v>
      </c>
      <c r="BC20" s="27" t="s">
        <v>478</v>
      </c>
      <c r="BD20" s="28">
        <f>BJ19</f>
        <v>1</v>
      </c>
      <c r="BE20" s="28" t="s">
        <v>256</v>
      </c>
      <c r="BF20" s="29">
        <f>BH19</f>
        <v>2</v>
      </c>
      <c r="BG20" s="126"/>
      <c r="BH20" s="126"/>
      <c r="BI20" s="126"/>
      <c r="BJ20" s="126"/>
      <c r="BK20" s="82">
        <f t="shared" si="6"/>
        <v>1</v>
      </c>
      <c r="BL20" s="82"/>
      <c r="BM20" s="103">
        <f t="shared" si="7"/>
        <v>-15</v>
      </c>
      <c r="BN20" s="103"/>
      <c r="BO20" s="125">
        <v>6</v>
      </c>
      <c r="BP20" s="125"/>
    </row>
    <row r="21" spans="1:68" s="11" customFormat="1" ht="9" customHeight="1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5"/>
      <c r="Y21" s="15"/>
      <c r="Z21" s="15"/>
      <c r="AA21" s="15"/>
      <c r="AC21" s="32">
        <f>SUM(AB15:AC20)</f>
        <v>43</v>
      </c>
      <c r="AD21" s="15"/>
      <c r="AE21" s="15">
        <f>SUM(AD15:AE20)</f>
        <v>0</v>
      </c>
      <c r="AF21" s="15"/>
      <c r="AG21" s="15"/>
      <c r="AH21" s="17"/>
      <c r="AI21" s="17"/>
      <c r="AJ21" s="15"/>
      <c r="AK21" s="15"/>
      <c r="AL21" s="15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5"/>
      <c r="BH21" s="15"/>
      <c r="BI21" s="15"/>
      <c r="BJ21" s="15"/>
      <c r="BK21" s="15"/>
      <c r="BL21" s="15">
        <f>SUM(BK15:BL20)</f>
        <v>43</v>
      </c>
      <c r="BM21" s="15"/>
      <c r="BN21" s="15">
        <f>SUM(BM15:BN20)</f>
        <v>0</v>
      </c>
      <c r="BO21" s="15"/>
      <c r="BP21" s="15"/>
    </row>
    <row r="22" spans="1:68" s="11" customFormat="1" ht="15" customHeight="1">
      <c r="A22" s="127" t="s">
        <v>124</v>
      </c>
      <c r="B22" s="127"/>
      <c r="C22" s="127"/>
      <c r="D22" s="127"/>
      <c r="E22" s="127"/>
      <c r="F22" s="12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27" t="s">
        <v>125</v>
      </c>
      <c r="AK22" s="127"/>
      <c r="AL22" s="127"/>
      <c r="AM22" s="127"/>
      <c r="AN22" s="127"/>
      <c r="AO22" s="12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11" customFormat="1" ht="15" customHeight="1">
      <c r="A23" s="126"/>
      <c r="B23" s="126"/>
      <c r="C23" s="126"/>
      <c r="D23" s="103" t="str">
        <f>'１次予選 初日'!N4</f>
        <v>リベロ津軽</v>
      </c>
      <c r="E23" s="103"/>
      <c r="F23" s="103"/>
      <c r="G23" s="103"/>
      <c r="H23" s="103" t="str">
        <f>'１次予選 初日'!N5</f>
        <v>ヴェルディ</v>
      </c>
      <c r="I23" s="103"/>
      <c r="J23" s="103"/>
      <c r="K23" s="103"/>
      <c r="L23" s="103" t="str">
        <f>'１次予選 初日'!N6</f>
        <v>余目四</v>
      </c>
      <c r="M23" s="103"/>
      <c r="N23" s="103"/>
      <c r="O23" s="103"/>
      <c r="P23" s="103" t="str">
        <f>'１次予選 初日'!N7</f>
        <v>増田FC</v>
      </c>
      <c r="Q23" s="103"/>
      <c r="R23" s="103"/>
      <c r="S23" s="103"/>
      <c r="T23" s="103" t="str">
        <f>'１次予選 初日'!N8</f>
        <v>茂庭台</v>
      </c>
      <c r="U23" s="103"/>
      <c r="V23" s="103"/>
      <c r="W23" s="103"/>
      <c r="X23" s="103" t="str">
        <f>'１次予選 初日'!N9</f>
        <v>青山FC</v>
      </c>
      <c r="Y23" s="103"/>
      <c r="Z23" s="103"/>
      <c r="AA23" s="103"/>
      <c r="AB23" s="103" t="s">
        <v>76</v>
      </c>
      <c r="AC23" s="103"/>
      <c r="AD23" s="103" t="s">
        <v>121</v>
      </c>
      <c r="AE23" s="103"/>
      <c r="AF23" s="103" t="s">
        <v>75</v>
      </c>
      <c r="AG23" s="103"/>
      <c r="AH23" s="17"/>
      <c r="AI23" s="17"/>
      <c r="AJ23" s="126"/>
      <c r="AK23" s="126"/>
      <c r="AL23" s="126"/>
      <c r="AM23" s="103" t="str">
        <f>'１次予選 初日'!N12</f>
        <v>アストロンFC</v>
      </c>
      <c r="AN23" s="103"/>
      <c r="AO23" s="103"/>
      <c r="AP23" s="103"/>
      <c r="AQ23" s="103" t="str">
        <f>'１次予選 初日'!N13</f>
        <v>フューチャーズ</v>
      </c>
      <c r="AR23" s="103"/>
      <c r="AS23" s="103"/>
      <c r="AT23" s="103"/>
      <c r="AU23" s="103" t="str">
        <f>'１次予選 初日'!N14</f>
        <v>館    腰</v>
      </c>
      <c r="AV23" s="103"/>
      <c r="AW23" s="103"/>
      <c r="AX23" s="103"/>
      <c r="AY23" s="103" t="str">
        <f>'１次予選 初日'!N15</f>
        <v>仙台中田</v>
      </c>
      <c r="AZ23" s="103"/>
      <c r="BA23" s="103"/>
      <c r="BB23" s="103"/>
      <c r="BC23" s="103" t="str">
        <f>'１次予選 初日'!N16</f>
        <v>コバルトーレ</v>
      </c>
      <c r="BD23" s="103"/>
      <c r="BE23" s="103"/>
      <c r="BF23" s="103"/>
      <c r="BG23" s="103" t="str">
        <f>'１次予選 初日'!N17</f>
        <v>涌谷FC</v>
      </c>
      <c r="BH23" s="103"/>
      <c r="BI23" s="103"/>
      <c r="BJ23" s="103"/>
      <c r="BK23" s="103" t="s">
        <v>76</v>
      </c>
      <c r="BL23" s="103"/>
      <c r="BM23" s="103" t="s">
        <v>121</v>
      </c>
      <c r="BN23" s="103"/>
      <c r="BO23" s="103" t="s">
        <v>75</v>
      </c>
      <c r="BP23" s="103"/>
    </row>
    <row r="24" spans="1:68" s="11" customFormat="1" ht="15" customHeight="1">
      <c r="A24" s="103" t="str">
        <f>D23</f>
        <v>リベロ津軽</v>
      </c>
      <c r="B24" s="103"/>
      <c r="C24" s="103"/>
      <c r="D24" s="126"/>
      <c r="E24" s="126"/>
      <c r="F24" s="126"/>
      <c r="G24" s="126"/>
      <c r="H24" s="27" t="s">
        <v>479</v>
      </c>
      <c r="I24" s="28">
        <f>'１次予選　2日目'!M13</f>
        <v>1</v>
      </c>
      <c r="J24" s="28" t="s">
        <v>256</v>
      </c>
      <c r="K24" s="29">
        <f>'１次予選　2日目'!P13</f>
        <v>0</v>
      </c>
      <c r="L24" s="27" t="s">
        <v>459</v>
      </c>
      <c r="M24" s="28">
        <f>'１次予選　2日目'!M25</f>
        <v>2</v>
      </c>
      <c r="N24" s="28" t="s">
        <v>256</v>
      </c>
      <c r="O24" s="29">
        <f>'１次予選　2日目'!P25</f>
        <v>0</v>
      </c>
      <c r="P24" s="27" t="s">
        <v>465</v>
      </c>
      <c r="Q24" s="28">
        <f>'１次予選 初日'!M39</f>
        <v>6</v>
      </c>
      <c r="R24" s="28" t="s">
        <v>256</v>
      </c>
      <c r="S24" s="29">
        <f>'１次予選 初日'!P39</f>
        <v>0</v>
      </c>
      <c r="T24" s="27" t="s">
        <v>479</v>
      </c>
      <c r="U24" s="28">
        <f>'１次予選　2日目'!M31</f>
        <v>4</v>
      </c>
      <c r="V24" s="28" t="s">
        <v>256</v>
      </c>
      <c r="W24" s="29">
        <f>'１次予選　2日目'!P31</f>
        <v>0</v>
      </c>
      <c r="X24" s="27" t="s">
        <v>460</v>
      </c>
      <c r="Y24" s="28">
        <f>'１次予選 初日'!M30</f>
        <v>0</v>
      </c>
      <c r="Z24" s="28" t="s">
        <v>256</v>
      </c>
      <c r="AA24" s="29">
        <f>'１次予選 初日'!P30</f>
        <v>1</v>
      </c>
      <c r="AB24" s="82">
        <f aca="true" t="shared" si="8" ref="AB24:AB29">COUNTIF(D24:AA24,"○")*3+COUNTIF(D24:AA24,"△")*1</f>
        <v>12</v>
      </c>
      <c r="AC24" s="82"/>
      <c r="AD24" s="103">
        <f aca="true" t="shared" si="9" ref="AD24:AD29">(E24+I24+M24+Q24+U24+Y24)-(G24+K24+O24+S24+W24+AA24)</f>
        <v>12</v>
      </c>
      <c r="AE24" s="103"/>
      <c r="AF24" s="125">
        <v>2</v>
      </c>
      <c r="AG24" s="125"/>
      <c r="AH24" s="17"/>
      <c r="AI24" s="17"/>
      <c r="AJ24" s="103" t="str">
        <f>AM23</f>
        <v>アストロンFC</v>
      </c>
      <c r="AK24" s="103"/>
      <c r="AL24" s="103"/>
      <c r="AM24" s="126"/>
      <c r="AN24" s="126"/>
      <c r="AO24" s="126"/>
      <c r="AP24" s="126"/>
      <c r="AQ24" s="27" t="s">
        <v>479</v>
      </c>
      <c r="AR24" s="28">
        <f>'１次予選　2日目'!M43</f>
        <v>2</v>
      </c>
      <c r="AS24" s="28" t="s">
        <v>256</v>
      </c>
      <c r="AT24" s="29">
        <f>'１次予選　2日目'!P43</f>
        <v>1</v>
      </c>
      <c r="AU24" s="27" t="s">
        <v>479</v>
      </c>
      <c r="AV24" s="28">
        <f>'１次予選　2日目'!M55</f>
        <v>1</v>
      </c>
      <c r="AW24" s="28" t="s">
        <v>256</v>
      </c>
      <c r="AX24" s="29">
        <f>'１次予選　2日目'!P55</f>
        <v>0</v>
      </c>
      <c r="AY24" s="27" t="s">
        <v>469</v>
      </c>
      <c r="AZ24" s="28">
        <f>'１次予選 初日'!M60</f>
        <v>5</v>
      </c>
      <c r="BA24" s="28" t="s">
        <v>256</v>
      </c>
      <c r="BB24" s="29">
        <f>'１次予選 初日'!P60</f>
        <v>0</v>
      </c>
      <c r="BC24" s="27" t="s">
        <v>479</v>
      </c>
      <c r="BD24" s="28">
        <f>'１次予選　2日目'!M61</f>
        <v>3</v>
      </c>
      <c r="BE24" s="28" t="s">
        <v>256</v>
      </c>
      <c r="BF24" s="29">
        <f>'１次予選　2日目'!P61</f>
        <v>2</v>
      </c>
      <c r="BG24" s="27" t="s">
        <v>459</v>
      </c>
      <c r="BH24" s="28">
        <f>'１次予選 初日'!M51</f>
        <v>6</v>
      </c>
      <c r="BI24" s="28" t="s">
        <v>256</v>
      </c>
      <c r="BJ24" s="29">
        <f>'１次予選 初日'!P51</f>
        <v>0</v>
      </c>
      <c r="BK24" s="82">
        <f aca="true" t="shared" si="10" ref="BK24:BK29">COUNTIF(AM24:BJ24,"○")*3+COUNTIF(AM24:BJ24,"△")*1</f>
        <v>15</v>
      </c>
      <c r="BL24" s="82"/>
      <c r="BM24" s="103">
        <f aca="true" t="shared" si="11" ref="BM24:BM29">(AN24+AR24+AV24+AZ24+BD24+BH24)-(AP24+AT24+AX24+BB24+BF24+BJ24)</f>
        <v>14</v>
      </c>
      <c r="BN24" s="103"/>
      <c r="BO24" s="125">
        <v>1</v>
      </c>
      <c r="BP24" s="125"/>
    </row>
    <row r="25" spans="1:68" s="11" customFormat="1" ht="15" customHeight="1">
      <c r="A25" s="103" t="str">
        <f>H23</f>
        <v>ヴェルディ</v>
      </c>
      <c r="B25" s="103"/>
      <c r="C25" s="103"/>
      <c r="D25" s="27" t="s">
        <v>478</v>
      </c>
      <c r="E25" s="28">
        <f>K24</f>
        <v>0</v>
      </c>
      <c r="F25" s="28" t="s">
        <v>256</v>
      </c>
      <c r="G25" s="29">
        <f>I24</f>
        <v>1</v>
      </c>
      <c r="H25" s="126"/>
      <c r="I25" s="126"/>
      <c r="J25" s="126"/>
      <c r="K25" s="126"/>
      <c r="L25" s="27" t="s">
        <v>459</v>
      </c>
      <c r="M25" s="28">
        <f>'１次予選 初日'!M24</f>
        <v>4</v>
      </c>
      <c r="N25" s="28" t="s">
        <v>256</v>
      </c>
      <c r="O25" s="29">
        <f>'１次予選 初日'!P24</f>
        <v>0</v>
      </c>
      <c r="P25" s="27" t="s">
        <v>479</v>
      </c>
      <c r="Q25" s="28">
        <f>'１次予選　2日目'!M22</f>
        <v>5</v>
      </c>
      <c r="R25" s="28" t="s">
        <v>256</v>
      </c>
      <c r="S25" s="29">
        <f>'１次予選　2日目'!P22</f>
        <v>0</v>
      </c>
      <c r="T25" s="27" t="s">
        <v>465</v>
      </c>
      <c r="U25" s="28">
        <f>'１次予選 初日'!M33</f>
        <v>1</v>
      </c>
      <c r="V25" s="28" t="s">
        <v>256</v>
      </c>
      <c r="W25" s="29">
        <f>'１次予選 初日'!P33</f>
        <v>0</v>
      </c>
      <c r="X25" s="27" t="s">
        <v>479</v>
      </c>
      <c r="Y25" s="28">
        <f>'１次予選　2日目'!M28</f>
        <v>9</v>
      </c>
      <c r="Z25" s="28" t="s">
        <v>256</v>
      </c>
      <c r="AA25" s="29">
        <f>'１次予選　2日目'!P28</f>
        <v>0</v>
      </c>
      <c r="AB25" s="82">
        <f t="shared" si="8"/>
        <v>12</v>
      </c>
      <c r="AC25" s="82"/>
      <c r="AD25" s="103">
        <f t="shared" si="9"/>
        <v>18</v>
      </c>
      <c r="AE25" s="103"/>
      <c r="AF25" s="125">
        <v>1</v>
      </c>
      <c r="AG25" s="125"/>
      <c r="AH25" s="17"/>
      <c r="AI25" s="17"/>
      <c r="AJ25" s="103" t="str">
        <f>AQ23</f>
        <v>フューチャーズ</v>
      </c>
      <c r="AK25" s="103"/>
      <c r="AL25" s="103"/>
      <c r="AM25" s="27" t="s">
        <v>478</v>
      </c>
      <c r="AN25" s="28">
        <f>AT24</f>
        <v>1</v>
      </c>
      <c r="AO25" s="28" t="s">
        <v>256</v>
      </c>
      <c r="AP25" s="29">
        <f>AR24</f>
        <v>2</v>
      </c>
      <c r="AQ25" s="126"/>
      <c r="AR25" s="126"/>
      <c r="AS25" s="126"/>
      <c r="AT25" s="126"/>
      <c r="AU25" s="27" t="s">
        <v>462</v>
      </c>
      <c r="AV25" s="28">
        <f>'１次予選 初日'!M45</f>
        <v>2</v>
      </c>
      <c r="AW25" s="28" t="s">
        <v>256</v>
      </c>
      <c r="AX25" s="29">
        <f>'１次予選 初日'!P45</f>
        <v>1</v>
      </c>
      <c r="AY25" s="27" t="s">
        <v>479</v>
      </c>
      <c r="AZ25" s="28">
        <f>'１次予選　2日目'!M52</f>
        <v>1</v>
      </c>
      <c r="BA25" s="28" t="s">
        <v>256</v>
      </c>
      <c r="BB25" s="29">
        <f>'１次予選　2日目'!P52</f>
        <v>0</v>
      </c>
      <c r="BC25" s="27" t="s">
        <v>466</v>
      </c>
      <c r="BD25" s="28">
        <f>'１次予選 初日'!M54</f>
        <v>1</v>
      </c>
      <c r="BE25" s="28" t="s">
        <v>256</v>
      </c>
      <c r="BF25" s="29">
        <f>'１次予選 初日'!P54</f>
        <v>2</v>
      </c>
      <c r="BG25" s="27" t="s">
        <v>460</v>
      </c>
      <c r="BH25" s="28">
        <f>'１次予選　2日目'!M58</f>
        <v>1</v>
      </c>
      <c r="BI25" s="28" t="s">
        <v>256</v>
      </c>
      <c r="BJ25" s="29">
        <f>'１次予選　2日目'!P58</f>
        <v>3</v>
      </c>
      <c r="BK25" s="82">
        <f t="shared" si="10"/>
        <v>6</v>
      </c>
      <c r="BL25" s="82"/>
      <c r="BM25" s="103">
        <f t="shared" si="11"/>
        <v>-2</v>
      </c>
      <c r="BN25" s="103"/>
      <c r="BO25" s="125">
        <v>4</v>
      </c>
      <c r="BP25" s="125"/>
    </row>
    <row r="26" spans="1:68" s="11" customFormat="1" ht="15" customHeight="1">
      <c r="A26" s="103" t="str">
        <f>L23</f>
        <v>余目四</v>
      </c>
      <c r="B26" s="103"/>
      <c r="C26" s="103"/>
      <c r="D26" s="27" t="s">
        <v>460</v>
      </c>
      <c r="E26" s="28">
        <f>O24</f>
        <v>0</v>
      </c>
      <c r="F26" s="28" t="s">
        <v>256</v>
      </c>
      <c r="G26" s="29">
        <f>M24</f>
        <v>2</v>
      </c>
      <c r="H26" s="27" t="s">
        <v>460</v>
      </c>
      <c r="I26" s="28">
        <f>O25</f>
        <v>0</v>
      </c>
      <c r="J26" s="28" t="s">
        <v>256</v>
      </c>
      <c r="K26" s="29">
        <f>M25</f>
        <v>4</v>
      </c>
      <c r="L26" s="126"/>
      <c r="M26" s="126"/>
      <c r="N26" s="126"/>
      <c r="O26" s="126"/>
      <c r="P26" s="27" t="s">
        <v>475</v>
      </c>
      <c r="Q26" s="28">
        <f>'１次予選　2日目'!M7</f>
        <v>2</v>
      </c>
      <c r="R26" s="28" t="s">
        <v>256</v>
      </c>
      <c r="S26" s="29">
        <f>'１次予選　2日目'!P7</f>
        <v>0</v>
      </c>
      <c r="T26" s="27" t="s">
        <v>460</v>
      </c>
      <c r="U26" s="28">
        <f>'１次予選　2日目'!M19</f>
        <v>1</v>
      </c>
      <c r="V26" s="28" t="s">
        <v>256</v>
      </c>
      <c r="W26" s="29">
        <f>'１次予選　2日目'!P19</f>
        <v>3</v>
      </c>
      <c r="X26" s="27" t="s">
        <v>463</v>
      </c>
      <c r="Y26" s="28">
        <f>'１次予選 初日'!M36</f>
        <v>0</v>
      </c>
      <c r="Z26" s="28" t="s">
        <v>256</v>
      </c>
      <c r="AA26" s="29">
        <f>'１次予選 初日'!P36</f>
        <v>1</v>
      </c>
      <c r="AB26" s="82">
        <f t="shared" si="8"/>
        <v>3</v>
      </c>
      <c r="AC26" s="82"/>
      <c r="AD26" s="103">
        <f t="shared" si="9"/>
        <v>-7</v>
      </c>
      <c r="AE26" s="103"/>
      <c r="AF26" s="125">
        <v>5</v>
      </c>
      <c r="AG26" s="125"/>
      <c r="AH26" s="17"/>
      <c r="AI26" s="17"/>
      <c r="AJ26" s="103" t="str">
        <f>AU23</f>
        <v>館    腰</v>
      </c>
      <c r="AK26" s="103"/>
      <c r="AL26" s="103"/>
      <c r="AM26" s="27" t="s">
        <v>460</v>
      </c>
      <c r="AN26" s="28">
        <f>AX24</f>
        <v>0</v>
      </c>
      <c r="AO26" s="28" t="s">
        <v>256</v>
      </c>
      <c r="AP26" s="29">
        <f>AV24</f>
        <v>1</v>
      </c>
      <c r="AQ26" s="27" t="s">
        <v>460</v>
      </c>
      <c r="AR26" s="28">
        <f>AX25</f>
        <v>1</v>
      </c>
      <c r="AS26" s="28" t="s">
        <v>256</v>
      </c>
      <c r="AT26" s="29">
        <f>AV25</f>
        <v>2</v>
      </c>
      <c r="AU26" s="126"/>
      <c r="AV26" s="126"/>
      <c r="AW26" s="126"/>
      <c r="AX26" s="126"/>
      <c r="AY26" s="27" t="s">
        <v>476</v>
      </c>
      <c r="AZ26" s="28">
        <f>'１次予選　2日目'!M37</f>
        <v>3</v>
      </c>
      <c r="BA26" s="28" t="s">
        <v>256</v>
      </c>
      <c r="BB26" s="29">
        <f>'１次予選　2日目'!P37</f>
        <v>1</v>
      </c>
      <c r="BC26" s="27" t="s">
        <v>460</v>
      </c>
      <c r="BD26" s="28">
        <f>'１次予選　2日目'!M49</f>
        <v>1</v>
      </c>
      <c r="BE26" s="28" t="s">
        <v>256</v>
      </c>
      <c r="BF26" s="29">
        <f>'１次予選　2日目'!P49</f>
        <v>2</v>
      </c>
      <c r="BG26" s="27" t="s">
        <v>459</v>
      </c>
      <c r="BH26" s="28">
        <f>'１次予選 初日'!M57</f>
        <v>2</v>
      </c>
      <c r="BI26" s="28" t="s">
        <v>256</v>
      </c>
      <c r="BJ26" s="29">
        <f>'１次予選 初日'!P57</f>
        <v>1</v>
      </c>
      <c r="BK26" s="82">
        <f t="shared" si="10"/>
        <v>6</v>
      </c>
      <c r="BL26" s="82"/>
      <c r="BM26" s="103">
        <f t="shared" si="11"/>
        <v>0</v>
      </c>
      <c r="BN26" s="103"/>
      <c r="BO26" s="125">
        <v>3</v>
      </c>
      <c r="BP26" s="125"/>
    </row>
    <row r="27" spans="1:68" s="11" customFormat="1" ht="15" customHeight="1">
      <c r="A27" s="103" t="str">
        <f>P23</f>
        <v>増田FC</v>
      </c>
      <c r="B27" s="103"/>
      <c r="C27" s="103"/>
      <c r="D27" s="27" t="s">
        <v>460</v>
      </c>
      <c r="E27" s="28">
        <f>S24</f>
        <v>0</v>
      </c>
      <c r="F27" s="28" t="s">
        <v>256</v>
      </c>
      <c r="G27" s="29">
        <f>Q24</f>
        <v>6</v>
      </c>
      <c r="H27" s="27" t="s">
        <v>460</v>
      </c>
      <c r="I27" s="28">
        <f>S25</f>
        <v>0</v>
      </c>
      <c r="J27" s="28" t="s">
        <v>256</v>
      </c>
      <c r="K27" s="29">
        <f>Q25</f>
        <v>5</v>
      </c>
      <c r="L27" s="27" t="s">
        <v>478</v>
      </c>
      <c r="M27" s="28">
        <f>S26</f>
        <v>0</v>
      </c>
      <c r="N27" s="28" t="s">
        <v>256</v>
      </c>
      <c r="O27" s="29">
        <f>Q26</f>
        <v>2</v>
      </c>
      <c r="P27" s="126"/>
      <c r="Q27" s="126"/>
      <c r="R27" s="126"/>
      <c r="S27" s="126"/>
      <c r="T27" s="27" t="s">
        <v>463</v>
      </c>
      <c r="U27" s="28">
        <f>'１次予選 初日'!M27</f>
        <v>0</v>
      </c>
      <c r="V27" s="28" t="s">
        <v>256</v>
      </c>
      <c r="W27" s="29">
        <f>'１次予選 初日'!P27</f>
        <v>2</v>
      </c>
      <c r="X27" s="27" t="s">
        <v>459</v>
      </c>
      <c r="Y27" s="28">
        <f>'１次予選　2日目'!M16</f>
        <v>2</v>
      </c>
      <c r="Z27" s="28" t="s">
        <v>256</v>
      </c>
      <c r="AA27" s="29">
        <f>'１次予選　2日目'!P16</f>
        <v>0</v>
      </c>
      <c r="AB27" s="82">
        <f t="shared" si="8"/>
        <v>3</v>
      </c>
      <c r="AC27" s="82"/>
      <c r="AD27" s="103">
        <f t="shared" si="9"/>
        <v>-13</v>
      </c>
      <c r="AE27" s="103"/>
      <c r="AF27" s="125">
        <v>6</v>
      </c>
      <c r="AG27" s="125"/>
      <c r="AH27" s="17"/>
      <c r="AI27" s="17"/>
      <c r="AJ27" s="103" t="str">
        <f>AY23</f>
        <v>仙台中田</v>
      </c>
      <c r="AK27" s="103"/>
      <c r="AL27" s="103"/>
      <c r="AM27" s="27" t="s">
        <v>473</v>
      </c>
      <c r="AN27" s="28">
        <f>BB24</f>
        <v>0</v>
      </c>
      <c r="AO27" s="28" t="s">
        <v>256</v>
      </c>
      <c r="AP27" s="29">
        <f>AZ24</f>
        <v>5</v>
      </c>
      <c r="AQ27" s="27" t="s">
        <v>460</v>
      </c>
      <c r="AR27" s="28">
        <f>BB25</f>
        <v>0</v>
      </c>
      <c r="AS27" s="28" t="s">
        <v>256</v>
      </c>
      <c r="AT27" s="29">
        <f>AZ25</f>
        <v>1</v>
      </c>
      <c r="AU27" s="27" t="s">
        <v>477</v>
      </c>
      <c r="AV27" s="28">
        <f>BB26</f>
        <v>1</v>
      </c>
      <c r="AW27" s="28" t="s">
        <v>256</v>
      </c>
      <c r="AX27" s="29">
        <f>AZ26</f>
        <v>3</v>
      </c>
      <c r="AY27" s="126"/>
      <c r="AZ27" s="126"/>
      <c r="BA27" s="126"/>
      <c r="BB27" s="126"/>
      <c r="BC27" s="27" t="s">
        <v>460</v>
      </c>
      <c r="BD27" s="28">
        <f>'１次予選 初日'!M48</f>
        <v>1</v>
      </c>
      <c r="BE27" s="28" t="s">
        <v>256</v>
      </c>
      <c r="BF27" s="29">
        <f>'１次予選 初日'!P48</f>
        <v>3</v>
      </c>
      <c r="BG27" s="27" t="s">
        <v>479</v>
      </c>
      <c r="BH27" s="28">
        <f>'１次予選　2日目'!M46</f>
        <v>3</v>
      </c>
      <c r="BI27" s="28" t="s">
        <v>256</v>
      </c>
      <c r="BJ27" s="29">
        <f>'１次予選　2日目'!P46</f>
        <v>0</v>
      </c>
      <c r="BK27" s="82">
        <f t="shared" si="10"/>
        <v>3</v>
      </c>
      <c r="BL27" s="82"/>
      <c r="BM27" s="103">
        <f t="shared" si="11"/>
        <v>-7</v>
      </c>
      <c r="BN27" s="103"/>
      <c r="BO27" s="125">
        <v>5</v>
      </c>
      <c r="BP27" s="125"/>
    </row>
    <row r="28" spans="1:68" s="11" customFormat="1" ht="15" customHeight="1">
      <c r="A28" s="103" t="str">
        <f>T23</f>
        <v>茂庭台</v>
      </c>
      <c r="B28" s="103"/>
      <c r="C28" s="103"/>
      <c r="D28" s="27" t="s">
        <v>494</v>
      </c>
      <c r="E28" s="28">
        <f>W24</f>
        <v>0</v>
      </c>
      <c r="F28" s="28" t="s">
        <v>256</v>
      </c>
      <c r="G28" s="29">
        <f>U24</f>
        <v>4</v>
      </c>
      <c r="H28" s="27" t="s">
        <v>460</v>
      </c>
      <c r="I28" s="28">
        <f>W25</f>
        <v>0</v>
      </c>
      <c r="J28" s="28" t="s">
        <v>256</v>
      </c>
      <c r="K28" s="29">
        <f>U25</f>
        <v>1</v>
      </c>
      <c r="L28" s="27" t="s">
        <v>479</v>
      </c>
      <c r="M28" s="28">
        <f>W26</f>
        <v>3</v>
      </c>
      <c r="N28" s="28" t="s">
        <v>256</v>
      </c>
      <c r="O28" s="29">
        <f>U26</f>
        <v>1</v>
      </c>
      <c r="P28" s="27" t="s">
        <v>459</v>
      </c>
      <c r="Q28" s="28">
        <f>W27</f>
        <v>2</v>
      </c>
      <c r="R28" s="28" t="s">
        <v>256</v>
      </c>
      <c r="S28" s="29">
        <f>U27</f>
        <v>0</v>
      </c>
      <c r="T28" s="126"/>
      <c r="U28" s="126"/>
      <c r="V28" s="126"/>
      <c r="W28" s="126"/>
      <c r="X28" s="27" t="s">
        <v>483</v>
      </c>
      <c r="Y28" s="28">
        <f>'１次予選　2日目'!M10</f>
        <v>1</v>
      </c>
      <c r="Z28" s="28" t="s">
        <v>256</v>
      </c>
      <c r="AA28" s="29">
        <f>'１次予選　2日目'!P10</f>
        <v>2</v>
      </c>
      <c r="AB28" s="82">
        <f t="shared" si="8"/>
        <v>6</v>
      </c>
      <c r="AC28" s="82"/>
      <c r="AD28" s="103">
        <f t="shared" si="9"/>
        <v>-2</v>
      </c>
      <c r="AE28" s="103"/>
      <c r="AF28" s="125">
        <v>4</v>
      </c>
      <c r="AG28" s="125"/>
      <c r="AH28" s="17"/>
      <c r="AI28" s="17"/>
      <c r="AJ28" s="103" t="str">
        <f>BC23</f>
        <v>コバルトーレ</v>
      </c>
      <c r="AK28" s="103"/>
      <c r="AL28" s="103"/>
      <c r="AM28" s="27" t="s">
        <v>490</v>
      </c>
      <c r="AN28" s="28">
        <f>BF24</f>
        <v>2</v>
      </c>
      <c r="AO28" s="28" t="s">
        <v>256</v>
      </c>
      <c r="AP28" s="29">
        <f>BD24</f>
        <v>3</v>
      </c>
      <c r="AQ28" s="27" t="s">
        <v>469</v>
      </c>
      <c r="AR28" s="28">
        <f>BF25</f>
        <v>2</v>
      </c>
      <c r="AS28" s="28" t="s">
        <v>256</v>
      </c>
      <c r="AT28" s="29">
        <f>BD25</f>
        <v>1</v>
      </c>
      <c r="AU28" s="27" t="s">
        <v>479</v>
      </c>
      <c r="AV28" s="28">
        <f>BF26</f>
        <v>2</v>
      </c>
      <c r="AW28" s="28" t="s">
        <v>256</v>
      </c>
      <c r="AX28" s="29">
        <f>BD26</f>
        <v>1</v>
      </c>
      <c r="AY28" s="27" t="s">
        <v>459</v>
      </c>
      <c r="AZ28" s="28">
        <f>BF27</f>
        <v>3</v>
      </c>
      <c r="BA28" s="28" t="s">
        <v>256</v>
      </c>
      <c r="BB28" s="29">
        <f>BD27</f>
        <v>1</v>
      </c>
      <c r="BC28" s="126"/>
      <c r="BD28" s="126"/>
      <c r="BE28" s="126"/>
      <c r="BF28" s="126"/>
      <c r="BG28" s="27" t="s">
        <v>476</v>
      </c>
      <c r="BH28" s="28">
        <f>'１次予選　2日目'!M40</f>
        <v>3</v>
      </c>
      <c r="BI28" s="28" t="s">
        <v>256</v>
      </c>
      <c r="BJ28" s="29">
        <f>'１次予選　2日目'!P40</f>
        <v>0</v>
      </c>
      <c r="BK28" s="82">
        <f t="shared" si="10"/>
        <v>12</v>
      </c>
      <c r="BL28" s="82"/>
      <c r="BM28" s="103">
        <f t="shared" si="11"/>
        <v>6</v>
      </c>
      <c r="BN28" s="103"/>
      <c r="BO28" s="125">
        <v>2</v>
      </c>
      <c r="BP28" s="125"/>
    </row>
    <row r="29" spans="1:68" s="11" customFormat="1" ht="15" customHeight="1">
      <c r="A29" s="103" t="str">
        <f>X23</f>
        <v>青山FC</v>
      </c>
      <c r="B29" s="103"/>
      <c r="C29" s="103"/>
      <c r="D29" s="27" t="s">
        <v>462</v>
      </c>
      <c r="E29" s="28">
        <f>AA24</f>
        <v>1</v>
      </c>
      <c r="F29" s="28" t="s">
        <v>256</v>
      </c>
      <c r="G29" s="29">
        <f>Y24</f>
        <v>0</v>
      </c>
      <c r="H29" s="27" t="s">
        <v>486</v>
      </c>
      <c r="I29" s="28">
        <f>AA25</f>
        <v>0</v>
      </c>
      <c r="J29" s="28" t="s">
        <v>256</v>
      </c>
      <c r="K29" s="29">
        <f>Y25</f>
        <v>9</v>
      </c>
      <c r="L29" s="27" t="s">
        <v>462</v>
      </c>
      <c r="M29" s="28">
        <f>AA26</f>
        <v>1</v>
      </c>
      <c r="N29" s="28" t="s">
        <v>256</v>
      </c>
      <c r="O29" s="29">
        <f>Y26</f>
        <v>0</v>
      </c>
      <c r="P29" s="27" t="s">
        <v>460</v>
      </c>
      <c r="Q29" s="28">
        <f>AA27</f>
        <v>0</v>
      </c>
      <c r="R29" s="28" t="s">
        <v>256</v>
      </c>
      <c r="S29" s="29">
        <f>Y27</f>
        <v>2</v>
      </c>
      <c r="T29" s="27" t="s">
        <v>479</v>
      </c>
      <c r="U29" s="28">
        <f>AA28</f>
        <v>2</v>
      </c>
      <c r="V29" s="28" t="s">
        <v>256</v>
      </c>
      <c r="W29" s="29">
        <f>Y28</f>
        <v>1</v>
      </c>
      <c r="X29" s="126"/>
      <c r="Y29" s="126"/>
      <c r="Z29" s="126"/>
      <c r="AA29" s="126"/>
      <c r="AB29" s="82">
        <f t="shared" si="8"/>
        <v>9</v>
      </c>
      <c r="AC29" s="82"/>
      <c r="AD29" s="103">
        <f t="shared" si="9"/>
        <v>-8</v>
      </c>
      <c r="AE29" s="103"/>
      <c r="AF29" s="125">
        <v>3</v>
      </c>
      <c r="AG29" s="125"/>
      <c r="AH29" s="17"/>
      <c r="AI29" s="17"/>
      <c r="AJ29" s="103" t="str">
        <f>BG23</f>
        <v>涌谷FC</v>
      </c>
      <c r="AK29" s="103"/>
      <c r="AL29" s="103"/>
      <c r="AM29" s="27" t="s">
        <v>460</v>
      </c>
      <c r="AN29" s="28">
        <f>BJ24</f>
        <v>0</v>
      </c>
      <c r="AO29" s="28" t="s">
        <v>256</v>
      </c>
      <c r="AP29" s="29">
        <f>BH24</f>
        <v>6</v>
      </c>
      <c r="AQ29" s="27" t="s">
        <v>479</v>
      </c>
      <c r="AR29" s="28">
        <f>BJ25</f>
        <v>3</v>
      </c>
      <c r="AS29" s="28" t="s">
        <v>256</v>
      </c>
      <c r="AT29" s="29">
        <f>BH25</f>
        <v>1</v>
      </c>
      <c r="AU29" s="27" t="s">
        <v>460</v>
      </c>
      <c r="AV29" s="28">
        <f>BJ26</f>
        <v>1</v>
      </c>
      <c r="AW29" s="28" t="s">
        <v>256</v>
      </c>
      <c r="AX29" s="29">
        <f>BH26</f>
        <v>2</v>
      </c>
      <c r="AY29" s="27" t="s">
        <v>460</v>
      </c>
      <c r="AZ29" s="28">
        <f>BJ27</f>
        <v>0</v>
      </c>
      <c r="BA29" s="28" t="s">
        <v>256</v>
      </c>
      <c r="BB29" s="29">
        <f>BH27</f>
        <v>3</v>
      </c>
      <c r="BC29" s="27" t="s">
        <v>484</v>
      </c>
      <c r="BD29" s="28">
        <f>BJ28</f>
        <v>0</v>
      </c>
      <c r="BE29" s="28" t="s">
        <v>256</v>
      </c>
      <c r="BF29" s="29">
        <f>BH28</f>
        <v>3</v>
      </c>
      <c r="BG29" s="126"/>
      <c r="BH29" s="126"/>
      <c r="BI29" s="126"/>
      <c r="BJ29" s="126"/>
      <c r="BK29" s="82">
        <f t="shared" si="10"/>
        <v>3</v>
      </c>
      <c r="BL29" s="82"/>
      <c r="BM29" s="103">
        <f t="shared" si="11"/>
        <v>-11</v>
      </c>
      <c r="BN29" s="103"/>
      <c r="BO29" s="125">
        <v>6</v>
      </c>
      <c r="BP29" s="125"/>
    </row>
    <row r="30" spans="1:68" s="11" customFormat="1" ht="9" customHeight="1">
      <c r="A30" s="15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5"/>
      <c r="Y30" s="15"/>
      <c r="Z30" s="15"/>
      <c r="AA30" s="15"/>
      <c r="AC30" s="32">
        <f>SUM(AB24:AC29)</f>
        <v>45</v>
      </c>
      <c r="AD30" s="15"/>
      <c r="AE30" s="15">
        <f>SUM(AD24:AE29)</f>
        <v>0</v>
      </c>
      <c r="AF30" s="15"/>
      <c r="AG30" s="15"/>
      <c r="AH30" s="17"/>
      <c r="AI30" s="17"/>
      <c r="AJ30" s="15"/>
      <c r="AK30" s="15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5"/>
      <c r="BH30" s="15"/>
      <c r="BI30" s="15"/>
      <c r="BJ30" s="15"/>
      <c r="BK30" s="15"/>
      <c r="BL30" s="15">
        <f>SUM(BK24:BL29)</f>
        <v>45</v>
      </c>
      <c r="BM30" s="15"/>
      <c r="BN30" s="15">
        <f>SUM(BM24:BN29)</f>
        <v>0</v>
      </c>
      <c r="BO30" s="15"/>
      <c r="BP30" s="15"/>
    </row>
    <row r="31" spans="1:68" s="11" customFormat="1" ht="15" customHeight="1">
      <c r="A31" s="127" t="s">
        <v>126</v>
      </c>
      <c r="B31" s="127"/>
      <c r="C31" s="127"/>
      <c r="D31" s="127"/>
      <c r="E31" s="127"/>
      <c r="F31" s="12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27" t="s">
        <v>127</v>
      </c>
      <c r="AK31" s="127"/>
      <c r="AL31" s="127"/>
      <c r="AM31" s="127"/>
      <c r="AN31" s="127"/>
      <c r="AO31" s="12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68" s="11" customFormat="1" ht="15" customHeight="1">
      <c r="A32" s="126"/>
      <c r="B32" s="126"/>
      <c r="C32" s="126"/>
      <c r="D32" s="103" t="str">
        <f>'１次予選 初日'!S4</f>
        <v>SSS札幌</v>
      </c>
      <c r="E32" s="103"/>
      <c r="F32" s="103"/>
      <c r="G32" s="103"/>
      <c r="H32" s="103" t="str">
        <f>'１次予選 初日'!S5</f>
        <v>ユーニアン</v>
      </c>
      <c r="I32" s="103"/>
      <c r="J32" s="103"/>
      <c r="K32" s="103"/>
      <c r="L32" s="103" t="str">
        <f>'１次予選 初日'!S6</f>
        <v>多賀レッド</v>
      </c>
      <c r="M32" s="103"/>
      <c r="N32" s="103"/>
      <c r="O32" s="103"/>
      <c r="P32" s="103" t="str">
        <f>'１次予選 初日'!S7</f>
        <v>アバン仙台</v>
      </c>
      <c r="Q32" s="103"/>
      <c r="R32" s="103"/>
      <c r="S32" s="103"/>
      <c r="T32" s="103" t="str">
        <f>'１次予選 初日'!S8</f>
        <v>FC中山</v>
      </c>
      <c r="U32" s="103"/>
      <c r="V32" s="103"/>
      <c r="W32" s="103"/>
      <c r="X32" s="103" t="str">
        <f>'１次予選 初日'!S9</f>
        <v>FCアルコ</v>
      </c>
      <c r="Y32" s="103"/>
      <c r="Z32" s="103"/>
      <c r="AA32" s="103"/>
      <c r="AB32" s="103" t="s">
        <v>76</v>
      </c>
      <c r="AC32" s="103"/>
      <c r="AD32" s="103" t="s">
        <v>121</v>
      </c>
      <c r="AE32" s="103"/>
      <c r="AF32" s="103" t="s">
        <v>75</v>
      </c>
      <c r="AG32" s="103"/>
      <c r="AH32" s="17"/>
      <c r="AI32" s="17"/>
      <c r="AJ32" s="126"/>
      <c r="AK32" s="126"/>
      <c r="AL32" s="126"/>
      <c r="AM32" s="103" t="str">
        <f>'１次予選 初日'!S12</f>
        <v>ベガルタ</v>
      </c>
      <c r="AN32" s="103"/>
      <c r="AO32" s="103"/>
      <c r="AP32" s="103"/>
      <c r="AQ32" s="103" t="str">
        <f>'１次予選 初日'!S13</f>
        <v>スポルティフ</v>
      </c>
      <c r="AR32" s="103"/>
      <c r="AS32" s="103"/>
      <c r="AT32" s="103"/>
      <c r="AU32" s="103" t="str">
        <f>'１次予選 初日'!S14</f>
        <v>月が丘</v>
      </c>
      <c r="AV32" s="103"/>
      <c r="AW32" s="103"/>
      <c r="AX32" s="103"/>
      <c r="AY32" s="103" t="str">
        <f>'１次予選 初日'!S15</f>
        <v>石巻FC</v>
      </c>
      <c r="AZ32" s="103"/>
      <c r="BA32" s="103"/>
      <c r="BB32" s="103"/>
      <c r="BC32" s="103" t="str">
        <f>'１次予選 初日'!S16</f>
        <v>小牛田FC</v>
      </c>
      <c r="BD32" s="103"/>
      <c r="BE32" s="103"/>
      <c r="BF32" s="103"/>
      <c r="BG32" s="103" t="str">
        <f>'１次予選 初日'!S17</f>
        <v>七ケ浜SC</v>
      </c>
      <c r="BH32" s="103"/>
      <c r="BI32" s="103"/>
      <c r="BJ32" s="103"/>
      <c r="BK32" s="103" t="s">
        <v>76</v>
      </c>
      <c r="BL32" s="103"/>
      <c r="BM32" s="103" t="s">
        <v>121</v>
      </c>
      <c r="BN32" s="103"/>
      <c r="BO32" s="103" t="s">
        <v>75</v>
      </c>
      <c r="BP32" s="103"/>
    </row>
    <row r="33" spans="1:68" s="11" customFormat="1" ht="15" customHeight="1">
      <c r="A33" s="103" t="str">
        <f>D32</f>
        <v>SSS札幌</v>
      </c>
      <c r="B33" s="103"/>
      <c r="C33" s="103"/>
      <c r="D33" s="126"/>
      <c r="E33" s="126"/>
      <c r="F33" s="126"/>
      <c r="G33" s="126"/>
      <c r="H33" s="27" t="s">
        <v>461</v>
      </c>
      <c r="I33" s="28">
        <f>'１次予選　2日目'!R13</f>
        <v>0</v>
      </c>
      <c r="J33" s="28" t="s">
        <v>256</v>
      </c>
      <c r="K33" s="29">
        <f>'１次予選　2日目'!U13</f>
        <v>0</v>
      </c>
      <c r="L33" s="27" t="s">
        <v>483</v>
      </c>
      <c r="M33" s="28">
        <f>'１次予選　2日目'!R25</f>
        <v>1</v>
      </c>
      <c r="N33" s="28" t="s">
        <v>256</v>
      </c>
      <c r="O33" s="29">
        <f>'１次予選　2日目'!U25</f>
        <v>2</v>
      </c>
      <c r="P33" s="27" t="s">
        <v>468</v>
      </c>
      <c r="Q33" s="28">
        <f>'１次予選 初日'!R39</f>
        <v>1</v>
      </c>
      <c r="R33" s="28" t="s">
        <v>256</v>
      </c>
      <c r="S33" s="29">
        <f>'１次予選 初日'!U39</f>
        <v>1</v>
      </c>
      <c r="T33" s="27" t="s">
        <v>489</v>
      </c>
      <c r="U33" s="28">
        <f>'１次予選　2日目'!R31</f>
        <v>2</v>
      </c>
      <c r="V33" s="28" t="s">
        <v>256</v>
      </c>
      <c r="W33" s="29">
        <f>'１次予選　2日目'!U31</f>
        <v>1</v>
      </c>
      <c r="X33" s="27" t="s">
        <v>465</v>
      </c>
      <c r="Y33" s="28">
        <f>'１次予選 初日'!R30</f>
        <v>1</v>
      </c>
      <c r="Z33" s="28" t="s">
        <v>256</v>
      </c>
      <c r="AA33" s="29">
        <f>'１次予選 初日'!U30</f>
        <v>0</v>
      </c>
      <c r="AB33" s="82">
        <f aca="true" t="shared" si="12" ref="AB33:AB38">COUNTIF(D33:AA33,"○")*3+COUNTIF(D33:AA33,"△")*1</f>
        <v>8</v>
      </c>
      <c r="AC33" s="82"/>
      <c r="AD33" s="103">
        <f aca="true" t="shared" si="13" ref="AD33:AD38">(E33+I33+M33+Q33+U33+Y33)-(G33+K33+O33+S33+W33+AA33)</f>
        <v>1</v>
      </c>
      <c r="AE33" s="103"/>
      <c r="AF33" s="125">
        <v>2</v>
      </c>
      <c r="AG33" s="125"/>
      <c r="AH33" s="17"/>
      <c r="AI33" s="17"/>
      <c r="AJ33" s="103" t="str">
        <f>AM32</f>
        <v>ベガルタ</v>
      </c>
      <c r="AK33" s="103"/>
      <c r="AL33" s="103"/>
      <c r="AM33" s="126"/>
      <c r="AN33" s="126"/>
      <c r="AO33" s="126"/>
      <c r="AP33" s="126"/>
      <c r="AQ33" s="27" t="s">
        <v>479</v>
      </c>
      <c r="AR33" s="28">
        <f>'１次予選　2日目'!R43</f>
        <v>2</v>
      </c>
      <c r="AS33" s="28" t="s">
        <v>256</v>
      </c>
      <c r="AT33" s="29">
        <f>'１次予選　2日目'!U43</f>
        <v>0</v>
      </c>
      <c r="AU33" s="27" t="s">
        <v>479</v>
      </c>
      <c r="AV33" s="28">
        <f>'１次予選　2日目'!R55</f>
        <v>5</v>
      </c>
      <c r="AW33" s="28" t="s">
        <v>256</v>
      </c>
      <c r="AX33" s="29">
        <f>'１次予選　2日目'!U55</f>
        <v>0</v>
      </c>
      <c r="AY33" s="27" t="s">
        <v>469</v>
      </c>
      <c r="AZ33" s="28">
        <f>'１次予選 初日'!R60</f>
        <v>4</v>
      </c>
      <c r="BA33" s="28" t="s">
        <v>256</v>
      </c>
      <c r="BB33" s="29">
        <f>'１次予選 初日'!U60</f>
        <v>0</v>
      </c>
      <c r="BC33" s="27" t="s">
        <v>493</v>
      </c>
      <c r="BD33" s="28">
        <f>'１次予選　2日目'!R61</f>
        <v>8</v>
      </c>
      <c r="BE33" s="28" t="s">
        <v>256</v>
      </c>
      <c r="BF33" s="29">
        <f>'１次予選　2日目'!U61</f>
        <v>1</v>
      </c>
      <c r="BG33" s="27" t="s">
        <v>462</v>
      </c>
      <c r="BH33" s="28">
        <f>'１次予選 初日'!R51</f>
        <v>3</v>
      </c>
      <c r="BI33" s="28" t="s">
        <v>256</v>
      </c>
      <c r="BJ33" s="29">
        <f>'１次予選 初日'!U51</f>
        <v>1</v>
      </c>
      <c r="BK33" s="82">
        <f aca="true" t="shared" si="14" ref="BK33:BK38">COUNTIF(AM33:BJ33,"○")*3+COUNTIF(AM33:BJ33,"△")*1</f>
        <v>15</v>
      </c>
      <c r="BL33" s="82"/>
      <c r="BM33" s="103">
        <f aca="true" t="shared" si="15" ref="BM33:BM38">(AN33+AR33+AV33+AZ33+BD33+BH33)-(AP33+AT33+AX33+BB33+BF33+BJ33)</f>
        <v>20</v>
      </c>
      <c r="BN33" s="103"/>
      <c r="BO33" s="125">
        <v>1</v>
      </c>
      <c r="BP33" s="125"/>
    </row>
    <row r="34" spans="1:68" s="11" customFormat="1" ht="15" customHeight="1">
      <c r="A34" s="103" t="str">
        <f>H32</f>
        <v>ユーニアン</v>
      </c>
      <c r="B34" s="103"/>
      <c r="C34" s="103"/>
      <c r="D34" s="27" t="s">
        <v>461</v>
      </c>
      <c r="E34" s="28">
        <f>K33</f>
        <v>0</v>
      </c>
      <c r="F34" s="28" t="s">
        <v>256</v>
      </c>
      <c r="G34" s="29">
        <f>I33</f>
        <v>0</v>
      </c>
      <c r="H34" s="126"/>
      <c r="I34" s="126"/>
      <c r="J34" s="126"/>
      <c r="K34" s="126"/>
      <c r="L34" s="27" t="s">
        <v>461</v>
      </c>
      <c r="M34" s="28">
        <f>'１次予選 初日'!R24</f>
        <v>1</v>
      </c>
      <c r="N34" s="28" t="s">
        <v>256</v>
      </c>
      <c r="O34" s="29">
        <f>'１次予選 初日'!U24</f>
        <v>1</v>
      </c>
      <c r="P34" s="27" t="s">
        <v>460</v>
      </c>
      <c r="Q34" s="28">
        <f>'１次予選　2日目'!R22</f>
        <v>1</v>
      </c>
      <c r="R34" s="28" t="s">
        <v>256</v>
      </c>
      <c r="S34" s="29">
        <f>'１次予選　2日目'!U22</f>
        <v>2</v>
      </c>
      <c r="T34" s="27" t="s">
        <v>465</v>
      </c>
      <c r="U34" s="28">
        <f>'１次予選 初日'!R33</f>
        <v>4</v>
      </c>
      <c r="V34" s="28" t="s">
        <v>256</v>
      </c>
      <c r="W34" s="29">
        <f>'１次予選 初日'!U33</f>
        <v>0</v>
      </c>
      <c r="X34" s="27" t="s">
        <v>461</v>
      </c>
      <c r="Y34" s="28">
        <f>'１次予選　2日目'!R28</f>
        <v>1</v>
      </c>
      <c r="Z34" s="28" t="s">
        <v>256</v>
      </c>
      <c r="AA34" s="29">
        <f>'１次予選　2日目'!U28</f>
        <v>1</v>
      </c>
      <c r="AB34" s="82">
        <f t="shared" si="12"/>
        <v>6</v>
      </c>
      <c r="AC34" s="82"/>
      <c r="AD34" s="103">
        <f t="shared" si="13"/>
        <v>3</v>
      </c>
      <c r="AE34" s="103"/>
      <c r="AF34" s="125">
        <v>4</v>
      </c>
      <c r="AG34" s="125"/>
      <c r="AH34" s="17"/>
      <c r="AI34" s="17"/>
      <c r="AJ34" s="103" t="str">
        <f>AQ32</f>
        <v>スポルティフ</v>
      </c>
      <c r="AK34" s="103"/>
      <c r="AL34" s="103"/>
      <c r="AM34" s="27" t="s">
        <v>460</v>
      </c>
      <c r="AN34" s="28">
        <f>AT33</f>
        <v>0</v>
      </c>
      <c r="AO34" s="28" t="s">
        <v>256</v>
      </c>
      <c r="AP34" s="29">
        <f>AR33</f>
        <v>2</v>
      </c>
      <c r="AQ34" s="126"/>
      <c r="AR34" s="126"/>
      <c r="AS34" s="126"/>
      <c r="AT34" s="126"/>
      <c r="AU34" s="27" t="s">
        <v>462</v>
      </c>
      <c r="AV34" s="28">
        <f>'１次予選 初日'!R45</f>
        <v>3</v>
      </c>
      <c r="AW34" s="28" t="s">
        <v>256</v>
      </c>
      <c r="AX34" s="29">
        <f>'１次予選 初日'!U45</f>
        <v>1</v>
      </c>
      <c r="AY34" s="27" t="s">
        <v>485</v>
      </c>
      <c r="AZ34" s="28">
        <f>'１次予選　2日目'!R52</f>
        <v>4</v>
      </c>
      <c r="BA34" s="28" t="s">
        <v>256</v>
      </c>
      <c r="BB34" s="29">
        <f>'１次予選　2日目'!U52</f>
        <v>0</v>
      </c>
      <c r="BC34" s="27" t="s">
        <v>459</v>
      </c>
      <c r="BD34" s="28">
        <f>'１次予選 初日'!R54</f>
        <v>10</v>
      </c>
      <c r="BE34" s="28" t="s">
        <v>256</v>
      </c>
      <c r="BF34" s="29">
        <f>'１次予選 初日'!U54</f>
        <v>0</v>
      </c>
      <c r="BG34" s="27" t="s">
        <v>487</v>
      </c>
      <c r="BH34" s="28">
        <f>'１次予選　2日目'!R58</f>
        <v>0</v>
      </c>
      <c r="BI34" s="28" t="s">
        <v>256</v>
      </c>
      <c r="BJ34" s="29">
        <f>'１次予選　2日目'!U58</f>
        <v>0</v>
      </c>
      <c r="BK34" s="82">
        <f t="shared" si="14"/>
        <v>10</v>
      </c>
      <c r="BL34" s="82"/>
      <c r="BM34" s="103">
        <f t="shared" si="15"/>
        <v>14</v>
      </c>
      <c r="BN34" s="103"/>
      <c r="BO34" s="125">
        <v>2</v>
      </c>
      <c r="BP34" s="125"/>
    </row>
    <row r="35" spans="1:68" s="11" customFormat="1" ht="15" customHeight="1">
      <c r="A35" s="103" t="str">
        <f>L32</f>
        <v>多賀レッド</v>
      </c>
      <c r="B35" s="103"/>
      <c r="C35" s="103"/>
      <c r="D35" s="27" t="s">
        <v>459</v>
      </c>
      <c r="E35" s="28">
        <f>O33</f>
        <v>2</v>
      </c>
      <c r="F35" s="28" t="s">
        <v>256</v>
      </c>
      <c r="G35" s="29">
        <f>M33</f>
        <v>1</v>
      </c>
      <c r="H35" s="27" t="s">
        <v>461</v>
      </c>
      <c r="I35" s="28">
        <f>O34</f>
        <v>1</v>
      </c>
      <c r="J35" s="28" t="s">
        <v>256</v>
      </c>
      <c r="K35" s="29">
        <f>M34</f>
        <v>1</v>
      </c>
      <c r="L35" s="126"/>
      <c r="M35" s="126"/>
      <c r="N35" s="126"/>
      <c r="O35" s="126"/>
      <c r="P35" s="27" t="s">
        <v>474</v>
      </c>
      <c r="Q35" s="28">
        <f>'１次予選　2日目'!R7</f>
        <v>2</v>
      </c>
      <c r="R35" s="28" t="s">
        <v>256</v>
      </c>
      <c r="S35" s="29">
        <f>'１次予選　2日目'!U7</f>
        <v>4</v>
      </c>
      <c r="T35" s="27" t="s">
        <v>460</v>
      </c>
      <c r="U35" s="28">
        <f>'１次予選　2日目'!R19</f>
        <v>0</v>
      </c>
      <c r="V35" s="28" t="s">
        <v>256</v>
      </c>
      <c r="W35" s="29">
        <f>'１次予選　2日目'!U19</f>
        <v>1</v>
      </c>
      <c r="X35" s="27" t="s">
        <v>465</v>
      </c>
      <c r="Y35" s="28">
        <f>'１次予選 初日'!R36</f>
        <v>3</v>
      </c>
      <c r="Z35" s="28" t="s">
        <v>256</v>
      </c>
      <c r="AA35" s="29">
        <f>'１次予選 初日'!U36</f>
        <v>0</v>
      </c>
      <c r="AB35" s="82">
        <f t="shared" si="12"/>
        <v>7</v>
      </c>
      <c r="AC35" s="82"/>
      <c r="AD35" s="103">
        <f t="shared" si="13"/>
        <v>1</v>
      </c>
      <c r="AE35" s="103"/>
      <c r="AF35" s="125">
        <v>3</v>
      </c>
      <c r="AG35" s="125"/>
      <c r="AH35" s="17"/>
      <c r="AI35" s="17"/>
      <c r="AJ35" s="103" t="str">
        <f>AU32</f>
        <v>月が丘</v>
      </c>
      <c r="AK35" s="103"/>
      <c r="AL35" s="103"/>
      <c r="AM35" s="27" t="s">
        <v>460</v>
      </c>
      <c r="AN35" s="28">
        <f>AX33</f>
        <v>0</v>
      </c>
      <c r="AO35" s="28" t="s">
        <v>256</v>
      </c>
      <c r="AP35" s="29">
        <f>AV33</f>
        <v>5</v>
      </c>
      <c r="AQ35" s="27" t="s">
        <v>460</v>
      </c>
      <c r="AR35" s="28">
        <f>AX34</f>
        <v>1</v>
      </c>
      <c r="AS35" s="28" t="s">
        <v>256</v>
      </c>
      <c r="AT35" s="29">
        <f>AV34</f>
        <v>3</v>
      </c>
      <c r="AU35" s="126"/>
      <c r="AV35" s="126"/>
      <c r="AW35" s="126"/>
      <c r="AX35" s="126"/>
      <c r="AY35" s="27" t="s">
        <v>474</v>
      </c>
      <c r="AZ35" s="28">
        <f>'１次予選　2日目'!R37</f>
        <v>1</v>
      </c>
      <c r="BA35" s="28" t="s">
        <v>256</v>
      </c>
      <c r="BB35" s="29">
        <f>'１次予選　2日目'!U37</f>
        <v>5</v>
      </c>
      <c r="BC35" s="27" t="s">
        <v>459</v>
      </c>
      <c r="BD35" s="28">
        <f>'１次予選　2日目'!R49</f>
        <v>2</v>
      </c>
      <c r="BE35" s="28" t="s">
        <v>256</v>
      </c>
      <c r="BF35" s="29">
        <f>'１次予選　2日目'!U49</f>
        <v>0</v>
      </c>
      <c r="BG35" s="27" t="s">
        <v>460</v>
      </c>
      <c r="BH35" s="28">
        <f>'１次予選 初日'!R57</f>
        <v>0</v>
      </c>
      <c r="BI35" s="28" t="s">
        <v>256</v>
      </c>
      <c r="BJ35" s="29">
        <f>'１次予選 初日'!U57</f>
        <v>2</v>
      </c>
      <c r="BK35" s="82">
        <f t="shared" si="14"/>
        <v>3</v>
      </c>
      <c r="BL35" s="82"/>
      <c r="BM35" s="103">
        <f t="shared" si="15"/>
        <v>-11</v>
      </c>
      <c r="BN35" s="103"/>
      <c r="BO35" s="125">
        <v>4</v>
      </c>
      <c r="BP35" s="125"/>
    </row>
    <row r="36" spans="1:68" s="11" customFormat="1" ht="15" customHeight="1">
      <c r="A36" s="103" t="str">
        <f>P32</f>
        <v>アバン仙台</v>
      </c>
      <c r="B36" s="103"/>
      <c r="C36" s="103"/>
      <c r="D36" s="27" t="s">
        <v>461</v>
      </c>
      <c r="E36" s="28">
        <f>S33</f>
        <v>1</v>
      </c>
      <c r="F36" s="28" t="s">
        <v>256</v>
      </c>
      <c r="G36" s="29">
        <f>Q33</f>
        <v>1</v>
      </c>
      <c r="H36" s="27" t="s">
        <v>479</v>
      </c>
      <c r="I36" s="28">
        <f>S34</f>
        <v>2</v>
      </c>
      <c r="J36" s="28" t="s">
        <v>256</v>
      </c>
      <c r="K36" s="29">
        <f>Q34</f>
        <v>1</v>
      </c>
      <c r="L36" s="27" t="s">
        <v>475</v>
      </c>
      <c r="M36" s="28">
        <f>S35</f>
        <v>4</v>
      </c>
      <c r="N36" s="28" t="s">
        <v>256</v>
      </c>
      <c r="O36" s="29">
        <f>Q35</f>
        <v>2</v>
      </c>
      <c r="P36" s="126"/>
      <c r="Q36" s="126"/>
      <c r="R36" s="126"/>
      <c r="S36" s="126"/>
      <c r="T36" s="27" t="s">
        <v>462</v>
      </c>
      <c r="U36" s="28">
        <f>'１次予選 初日'!R27</f>
        <v>4</v>
      </c>
      <c r="V36" s="28" t="s">
        <v>256</v>
      </c>
      <c r="W36" s="29">
        <f>'１次予選 初日'!U27</f>
        <v>2</v>
      </c>
      <c r="X36" s="27" t="s">
        <v>479</v>
      </c>
      <c r="Y36" s="28">
        <f>'１次予選　2日目'!R16</f>
        <v>1</v>
      </c>
      <c r="Z36" s="28" t="s">
        <v>256</v>
      </c>
      <c r="AA36" s="29">
        <f>'１次予選　2日目'!U16</f>
        <v>0</v>
      </c>
      <c r="AB36" s="82">
        <f t="shared" si="12"/>
        <v>13</v>
      </c>
      <c r="AC36" s="82"/>
      <c r="AD36" s="103">
        <f t="shared" si="13"/>
        <v>6</v>
      </c>
      <c r="AE36" s="103"/>
      <c r="AF36" s="125">
        <v>1</v>
      </c>
      <c r="AG36" s="125"/>
      <c r="AH36" s="17"/>
      <c r="AI36" s="17"/>
      <c r="AJ36" s="103" t="str">
        <f>AY32</f>
        <v>石巻FC</v>
      </c>
      <c r="AK36" s="103"/>
      <c r="AL36" s="103"/>
      <c r="AM36" s="27" t="s">
        <v>473</v>
      </c>
      <c r="AN36" s="28">
        <f>BB33</f>
        <v>0</v>
      </c>
      <c r="AO36" s="28" t="s">
        <v>256</v>
      </c>
      <c r="AP36" s="29">
        <f>AZ33</f>
        <v>4</v>
      </c>
      <c r="AQ36" s="27" t="s">
        <v>460</v>
      </c>
      <c r="AR36" s="28">
        <f>BB34</f>
        <v>0</v>
      </c>
      <c r="AS36" s="28" t="s">
        <v>256</v>
      </c>
      <c r="AT36" s="29">
        <f>AZ34</f>
        <v>4</v>
      </c>
      <c r="AU36" s="27" t="s">
        <v>475</v>
      </c>
      <c r="AV36" s="28">
        <f>BB35</f>
        <v>5</v>
      </c>
      <c r="AW36" s="28" t="s">
        <v>256</v>
      </c>
      <c r="AX36" s="29">
        <f>AZ35</f>
        <v>1</v>
      </c>
      <c r="AY36" s="126"/>
      <c r="AZ36" s="126"/>
      <c r="BA36" s="126"/>
      <c r="BB36" s="126"/>
      <c r="BC36" s="27" t="s">
        <v>459</v>
      </c>
      <c r="BD36" s="28">
        <f>'１次予選 初日'!R48</f>
        <v>3</v>
      </c>
      <c r="BE36" s="28" t="s">
        <v>256</v>
      </c>
      <c r="BF36" s="29">
        <f>'１次予選 初日'!U48</f>
        <v>0</v>
      </c>
      <c r="BG36" s="27" t="s">
        <v>479</v>
      </c>
      <c r="BH36" s="28">
        <f>'１次予選　2日目'!R46</f>
        <v>2</v>
      </c>
      <c r="BI36" s="28" t="s">
        <v>256</v>
      </c>
      <c r="BJ36" s="29">
        <f>'１次予選　2日目'!U46</f>
        <v>1</v>
      </c>
      <c r="BK36" s="82">
        <f t="shared" si="14"/>
        <v>9</v>
      </c>
      <c r="BL36" s="82"/>
      <c r="BM36" s="103">
        <f t="shared" si="15"/>
        <v>0</v>
      </c>
      <c r="BN36" s="103"/>
      <c r="BO36" s="125">
        <v>3</v>
      </c>
      <c r="BP36" s="125"/>
    </row>
    <row r="37" spans="1:68" s="11" customFormat="1" ht="15" customHeight="1">
      <c r="A37" s="103" t="str">
        <f>T32</f>
        <v>FC中山</v>
      </c>
      <c r="B37" s="103"/>
      <c r="C37" s="103"/>
      <c r="D37" s="27" t="s">
        <v>490</v>
      </c>
      <c r="E37" s="28">
        <f>W33</f>
        <v>1</v>
      </c>
      <c r="F37" s="28" t="s">
        <v>256</v>
      </c>
      <c r="G37" s="29">
        <f>U33</f>
        <v>2</v>
      </c>
      <c r="H37" s="27" t="s">
        <v>460</v>
      </c>
      <c r="I37" s="28">
        <f>W34</f>
        <v>0</v>
      </c>
      <c r="J37" s="28" t="s">
        <v>256</v>
      </c>
      <c r="K37" s="29">
        <f>U34</f>
        <v>4</v>
      </c>
      <c r="L37" s="27" t="s">
        <v>479</v>
      </c>
      <c r="M37" s="28">
        <f>W35</f>
        <v>1</v>
      </c>
      <c r="N37" s="28" t="s">
        <v>256</v>
      </c>
      <c r="O37" s="29">
        <f>U35</f>
        <v>0</v>
      </c>
      <c r="P37" s="27" t="s">
        <v>460</v>
      </c>
      <c r="Q37" s="28">
        <f>W36</f>
        <v>2</v>
      </c>
      <c r="R37" s="28" t="s">
        <v>256</v>
      </c>
      <c r="S37" s="29">
        <f>U36</f>
        <v>4</v>
      </c>
      <c r="T37" s="126"/>
      <c r="U37" s="126"/>
      <c r="V37" s="126"/>
      <c r="W37" s="126"/>
      <c r="X37" s="27" t="s">
        <v>481</v>
      </c>
      <c r="Y37" s="28">
        <f>'１次予選　2日目'!R10</f>
        <v>0</v>
      </c>
      <c r="Z37" s="28" t="s">
        <v>256</v>
      </c>
      <c r="AA37" s="29">
        <f>'１次予選　2日目'!U10</f>
        <v>0</v>
      </c>
      <c r="AB37" s="82">
        <f t="shared" si="12"/>
        <v>4</v>
      </c>
      <c r="AC37" s="82"/>
      <c r="AD37" s="103">
        <f t="shared" si="13"/>
        <v>-6</v>
      </c>
      <c r="AE37" s="103"/>
      <c r="AF37" s="125">
        <v>5</v>
      </c>
      <c r="AG37" s="125"/>
      <c r="AH37" s="17"/>
      <c r="AI37" s="17"/>
      <c r="AJ37" s="103" t="str">
        <f>BC32</f>
        <v>小牛田FC</v>
      </c>
      <c r="AK37" s="103"/>
      <c r="AL37" s="103"/>
      <c r="AM37" s="27" t="s">
        <v>490</v>
      </c>
      <c r="AN37" s="28">
        <f>BF33</f>
        <v>1</v>
      </c>
      <c r="AO37" s="28" t="s">
        <v>256</v>
      </c>
      <c r="AP37" s="29">
        <f>BD33</f>
        <v>8</v>
      </c>
      <c r="AQ37" s="27" t="s">
        <v>460</v>
      </c>
      <c r="AR37" s="28">
        <f>BF34</f>
        <v>0</v>
      </c>
      <c r="AS37" s="28" t="s">
        <v>256</v>
      </c>
      <c r="AT37" s="29">
        <v>10</v>
      </c>
      <c r="AU37" s="27" t="s">
        <v>460</v>
      </c>
      <c r="AV37" s="28">
        <f>BF35</f>
        <v>0</v>
      </c>
      <c r="AW37" s="28" t="s">
        <v>256</v>
      </c>
      <c r="AX37" s="29">
        <f>BD35</f>
        <v>2</v>
      </c>
      <c r="AY37" s="27" t="s">
        <v>460</v>
      </c>
      <c r="AZ37" s="28">
        <f>BF36</f>
        <v>0</v>
      </c>
      <c r="BA37" s="28" t="s">
        <v>256</v>
      </c>
      <c r="BB37" s="29">
        <f>BD36</f>
        <v>3</v>
      </c>
      <c r="BC37" s="126"/>
      <c r="BD37" s="126"/>
      <c r="BE37" s="126"/>
      <c r="BF37" s="126"/>
      <c r="BG37" s="27" t="s">
        <v>474</v>
      </c>
      <c r="BH37" s="28">
        <f>'１次予選　2日目'!R40</f>
        <v>0</v>
      </c>
      <c r="BI37" s="28" t="s">
        <v>256</v>
      </c>
      <c r="BJ37" s="29">
        <f>'１次予選　2日目'!U40</f>
        <v>1</v>
      </c>
      <c r="BK37" s="82">
        <f t="shared" si="14"/>
        <v>0</v>
      </c>
      <c r="BL37" s="82"/>
      <c r="BM37" s="103">
        <f t="shared" si="15"/>
        <v>-23</v>
      </c>
      <c r="BN37" s="103"/>
      <c r="BO37" s="125">
        <v>6</v>
      </c>
      <c r="BP37" s="125"/>
    </row>
    <row r="38" spans="1:68" s="11" customFormat="1" ht="15" customHeight="1">
      <c r="A38" s="103" t="str">
        <f>X32</f>
        <v>FCアルコ</v>
      </c>
      <c r="B38" s="103"/>
      <c r="C38" s="103"/>
      <c r="D38" s="27" t="s">
        <v>460</v>
      </c>
      <c r="E38" s="28">
        <f>AA33</f>
        <v>0</v>
      </c>
      <c r="F38" s="28" t="s">
        <v>256</v>
      </c>
      <c r="G38" s="29">
        <f>Y33</f>
        <v>1</v>
      </c>
      <c r="H38" s="27" t="s">
        <v>461</v>
      </c>
      <c r="I38" s="28">
        <f>AA34</f>
        <v>1</v>
      </c>
      <c r="J38" s="28" t="s">
        <v>256</v>
      </c>
      <c r="K38" s="29">
        <f>Y34</f>
        <v>1</v>
      </c>
      <c r="L38" s="27" t="s">
        <v>471</v>
      </c>
      <c r="M38" s="28">
        <f>AA35</f>
        <v>0</v>
      </c>
      <c r="N38" s="28" t="s">
        <v>256</v>
      </c>
      <c r="O38" s="29">
        <f>Y35</f>
        <v>3</v>
      </c>
      <c r="P38" s="27" t="s">
        <v>460</v>
      </c>
      <c r="Q38" s="28">
        <f>AA36</f>
        <v>0</v>
      </c>
      <c r="R38" s="28" t="s">
        <v>256</v>
      </c>
      <c r="S38" s="29">
        <f>Y36</f>
        <v>1</v>
      </c>
      <c r="T38" s="27" t="s">
        <v>481</v>
      </c>
      <c r="U38" s="28">
        <f>AA37</f>
        <v>0</v>
      </c>
      <c r="V38" s="28" t="s">
        <v>256</v>
      </c>
      <c r="W38" s="29">
        <f>Y37</f>
        <v>0</v>
      </c>
      <c r="X38" s="126"/>
      <c r="Y38" s="126"/>
      <c r="Z38" s="126"/>
      <c r="AA38" s="126"/>
      <c r="AB38" s="82">
        <f t="shared" si="12"/>
        <v>2</v>
      </c>
      <c r="AC38" s="82"/>
      <c r="AD38" s="103">
        <f t="shared" si="13"/>
        <v>-5</v>
      </c>
      <c r="AE38" s="103"/>
      <c r="AF38" s="125">
        <v>6</v>
      </c>
      <c r="AG38" s="125"/>
      <c r="AH38" s="17"/>
      <c r="AI38" s="17"/>
      <c r="AJ38" s="103" t="str">
        <f>BG32</f>
        <v>七ケ浜SC</v>
      </c>
      <c r="AK38" s="103"/>
      <c r="AL38" s="103"/>
      <c r="AM38" s="27" t="s">
        <v>467</v>
      </c>
      <c r="AN38" s="28">
        <f>BJ33</f>
        <v>1</v>
      </c>
      <c r="AO38" s="28" t="s">
        <v>256</v>
      </c>
      <c r="AP38" s="29">
        <f>BH33</f>
        <v>3</v>
      </c>
      <c r="AQ38" s="27" t="s">
        <v>488</v>
      </c>
      <c r="AR38" s="28">
        <f>BJ34</f>
        <v>0</v>
      </c>
      <c r="AS38" s="28" t="s">
        <v>256</v>
      </c>
      <c r="AT38" s="29">
        <f>BH34</f>
        <v>0</v>
      </c>
      <c r="AU38" s="27" t="s">
        <v>459</v>
      </c>
      <c r="AV38" s="28">
        <f>BJ35</f>
        <v>2</v>
      </c>
      <c r="AW38" s="28" t="s">
        <v>256</v>
      </c>
      <c r="AX38" s="29">
        <f>BH35</f>
        <v>0</v>
      </c>
      <c r="AY38" s="27" t="s">
        <v>478</v>
      </c>
      <c r="AZ38" s="28">
        <f>BJ36</f>
        <v>1</v>
      </c>
      <c r="BA38" s="28" t="s">
        <v>256</v>
      </c>
      <c r="BB38" s="29">
        <f>BH36</f>
        <v>2</v>
      </c>
      <c r="BC38" s="27" t="s">
        <v>479</v>
      </c>
      <c r="BD38" s="28">
        <f>BJ37</f>
        <v>1</v>
      </c>
      <c r="BE38" s="28" t="s">
        <v>256</v>
      </c>
      <c r="BF38" s="29">
        <f>BH37</f>
        <v>0</v>
      </c>
      <c r="BG38" s="126"/>
      <c r="BH38" s="126"/>
      <c r="BI38" s="126"/>
      <c r="BJ38" s="126"/>
      <c r="BK38" s="82">
        <f t="shared" si="14"/>
        <v>7</v>
      </c>
      <c r="BL38" s="82"/>
      <c r="BM38" s="103">
        <f t="shared" si="15"/>
        <v>0</v>
      </c>
      <c r="BN38" s="103"/>
      <c r="BO38" s="125">
        <v>5</v>
      </c>
      <c r="BP38" s="125"/>
    </row>
    <row r="39" spans="1:68" s="11" customFormat="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C39" s="33">
        <f>SUM(AB33:AC38)</f>
        <v>40</v>
      </c>
      <c r="AD39" s="6"/>
      <c r="AE39" s="6">
        <f>SUM(AD33:AE38)</f>
        <v>0</v>
      </c>
      <c r="AF39" s="30"/>
      <c r="AG39" s="30"/>
      <c r="AH39" s="17"/>
      <c r="AI39" s="17"/>
      <c r="AJ39" s="94" t="s">
        <v>495</v>
      </c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6"/>
      <c r="BL39" s="6">
        <f>SUM(BK33:BL38)</f>
        <v>44</v>
      </c>
      <c r="BM39" s="6"/>
      <c r="BN39" s="6">
        <f>SUM(BM33:BN38)</f>
        <v>0</v>
      </c>
      <c r="BO39" s="30"/>
      <c r="BP39" s="30"/>
    </row>
  </sheetData>
  <sheetProtection/>
  <mergeCells count="332">
    <mergeCell ref="AD6:AE6"/>
    <mergeCell ref="AF7:AG7"/>
    <mergeCell ref="AD8:AE8"/>
    <mergeCell ref="AB8:AC8"/>
    <mergeCell ref="AD7:AE7"/>
    <mergeCell ref="AJ7:AL7"/>
    <mergeCell ref="AQ7:AT7"/>
    <mergeCell ref="AF10:AG10"/>
    <mergeCell ref="AB10:AC10"/>
    <mergeCell ref="AD10:AE10"/>
    <mergeCell ref="AB11:AC11"/>
    <mergeCell ref="AD11:AE11"/>
    <mergeCell ref="AZ3:BP3"/>
    <mergeCell ref="BO8:BP8"/>
    <mergeCell ref="BM7:BN7"/>
    <mergeCell ref="BO7:BP7"/>
    <mergeCell ref="BK7:BL7"/>
    <mergeCell ref="BK8:BL8"/>
    <mergeCell ref="BK6:BL6"/>
    <mergeCell ref="BG11:BJ11"/>
    <mergeCell ref="AQ14:AT14"/>
    <mergeCell ref="BC10:BF10"/>
    <mergeCell ref="AU14:AX14"/>
    <mergeCell ref="AB9:AC9"/>
    <mergeCell ref="AD9:AE9"/>
    <mergeCell ref="AF9:AG9"/>
    <mergeCell ref="AJ10:AL10"/>
    <mergeCell ref="AF11:AG11"/>
    <mergeCell ref="BK14:BL14"/>
    <mergeCell ref="AD14:AE14"/>
    <mergeCell ref="AF14:AG14"/>
    <mergeCell ref="AJ8:AL8"/>
    <mergeCell ref="AF8:AG8"/>
    <mergeCell ref="AJ9:AL9"/>
    <mergeCell ref="AJ13:AO13"/>
    <mergeCell ref="AJ14:AL14"/>
    <mergeCell ref="AM14:AP14"/>
    <mergeCell ref="AJ11:AL11"/>
    <mergeCell ref="AU8:AX8"/>
    <mergeCell ref="BO11:BP11"/>
    <mergeCell ref="BK11:BL11"/>
    <mergeCell ref="BM14:BN14"/>
    <mergeCell ref="BO14:BP14"/>
    <mergeCell ref="BM11:BN11"/>
    <mergeCell ref="AY14:BB14"/>
    <mergeCell ref="BG14:BJ14"/>
    <mergeCell ref="BC14:BF14"/>
    <mergeCell ref="BO10:BP10"/>
    <mergeCell ref="AF5:AG5"/>
    <mergeCell ref="BO5:BP5"/>
    <mergeCell ref="BC5:BF5"/>
    <mergeCell ref="AM5:AP5"/>
    <mergeCell ref="AQ5:AT5"/>
    <mergeCell ref="AM6:AP6"/>
    <mergeCell ref="BG5:BJ5"/>
    <mergeCell ref="BK5:BL5"/>
    <mergeCell ref="BM5:BN5"/>
    <mergeCell ref="AF6:AG6"/>
    <mergeCell ref="BK10:BL10"/>
    <mergeCell ref="BM10:BN10"/>
    <mergeCell ref="BO6:BP6"/>
    <mergeCell ref="BM9:BN9"/>
    <mergeCell ref="BO9:BP9"/>
    <mergeCell ref="BM6:BN6"/>
    <mergeCell ref="BK9:BL9"/>
    <mergeCell ref="BM8:BN8"/>
    <mergeCell ref="X5:AA5"/>
    <mergeCell ref="AB5:AC5"/>
    <mergeCell ref="AJ5:AL5"/>
    <mergeCell ref="AY9:BB9"/>
    <mergeCell ref="AU5:AX5"/>
    <mergeCell ref="AY5:BB5"/>
    <mergeCell ref="AD5:AE5"/>
    <mergeCell ref="AB6:AC6"/>
    <mergeCell ref="AJ6:AL6"/>
    <mergeCell ref="AB7:AC7"/>
    <mergeCell ref="A6:C6"/>
    <mergeCell ref="D6:G6"/>
    <mergeCell ref="H5:K5"/>
    <mergeCell ref="P9:S9"/>
    <mergeCell ref="L5:O5"/>
    <mergeCell ref="H7:K7"/>
    <mergeCell ref="L8:O8"/>
    <mergeCell ref="P5:S5"/>
    <mergeCell ref="A8:C8"/>
    <mergeCell ref="X11:AA11"/>
    <mergeCell ref="T5:W5"/>
    <mergeCell ref="A13:F13"/>
    <mergeCell ref="A14:C14"/>
    <mergeCell ref="D14:G14"/>
    <mergeCell ref="X14:AA14"/>
    <mergeCell ref="H14:K14"/>
    <mergeCell ref="T14:W14"/>
    <mergeCell ref="A5:C5"/>
    <mergeCell ref="D5:G5"/>
    <mergeCell ref="A11:C11"/>
    <mergeCell ref="A15:C15"/>
    <mergeCell ref="A9:C9"/>
    <mergeCell ref="A10:C10"/>
    <mergeCell ref="V1:AT2"/>
    <mergeCell ref="A2:T2"/>
    <mergeCell ref="A4:F4"/>
    <mergeCell ref="AJ4:AO4"/>
    <mergeCell ref="D15:G15"/>
    <mergeCell ref="T10:W10"/>
    <mergeCell ref="AJ16:AL16"/>
    <mergeCell ref="BM16:BN16"/>
    <mergeCell ref="BO16:BP16"/>
    <mergeCell ref="BO18:BP18"/>
    <mergeCell ref="BM17:BN17"/>
    <mergeCell ref="A7:C7"/>
    <mergeCell ref="P14:S14"/>
    <mergeCell ref="AB14:AC14"/>
    <mergeCell ref="A16:C16"/>
    <mergeCell ref="H16:K16"/>
    <mergeCell ref="AU17:AX17"/>
    <mergeCell ref="L14:O14"/>
    <mergeCell ref="AB15:AC15"/>
    <mergeCell ref="AF18:AG18"/>
    <mergeCell ref="AJ18:AL18"/>
    <mergeCell ref="AF17:AG17"/>
    <mergeCell ref="AJ17:AL17"/>
    <mergeCell ref="AB16:AC16"/>
    <mergeCell ref="AD16:AE16"/>
    <mergeCell ref="AF16:AG16"/>
    <mergeCell ref="AB17:AC17"/>
    <mergeCell ref="BM15:BN15"/>
    <mergeCell ref="BK16:BL16"/>
    <mergeCell ref="AD17:AE17"/>
    <mergeCell ref="AQ16:AT16"/>
    <mergeCell ref="AF15:AG15"/>
    <mergeCell ref="BK15:BL15"/>
    <mergeCell ref="AJ15:AL15"/>
    <mergeCell ref="AD15:AE15"/>
    <mergeCell ref="AM15:AP15"/>
    <mergeCell ref="AJ20:AL20"/>
    <mergeCell ref="A19:C19"/>
    <mergeCell ref="T19:W19"/>
    <mergeCell ref="BO15:BP15"/>
    <mergeCell ref="A18:C18"/>
    <mergeCell ref="P18:S18"/>
    <mergeCell ref="AB18:AC18"/>
    <mergeCell ref="AD18:AE18"/>
    <mergeCell ref="A17:C17"/>
    <mergeCell ref="L17:O17"/>
    <mergeCell ref="AY18:BB18"/>
    <mergeCell ref="BK18:BL18"/>
    <mergeCell ref="BM18:BN18"/>
    <mergeCell ref="A22:F22"/>
    <mergeCell ref="AJ22:AO22"/>
    <mergeCell ref="A20:C20"/>
    <mergeCell ref="X20:AA20"/>
    <mergeCell ref="AB20:AC20"/>
    <mergeCell ref="AD20:AE20"/>
    <mergeCell ref="AF20:AG20"/>
    <mergeCell ref="AB19:AC19"/>
    <mergeCell ref="AD19:AE19"/>
    <mergeCell ref="AF19:AG19"/>
    <mergeCell ref="AJ19:AL19"/>
    <mergeCell ref="BC19:BF19"/>
    <mergeCell ref="BM19:BN19"/>
    <mergeCell ref="BK19:BL19"/>
    <mergeCell ref="BK17:BL17"/>
    <mergeCell ref="BO20:BP20"/>
    <mergeCell ref="BG20:BJ20"/>
    <mergeCell ref="BK20:BL20"/>
    <mergeCell ref="BM20:BN20"/>
    <mergeCell ref="BO19:BP19"/>
    <mergeCell ref="BO17:BP17"/>
    <mergeCell ref="BO25:BP25"/>
    <mergeCell ref="AB24:AC24"/>
    <mergeCell ref="AD24:AE24"/>
    <mergeCell ref="BM23:BN23"/>
    <mergeCell ref="BK24:BL24"/>
    <mergeCell ref="AF25:AG25"/>
    <mergeCell ref="AJ25:AL25"/>
    <mergeCell ref="AQ25:AT25"/>
    <mergeCell ref="BO23:BP23"/>
    <mergeCell ref="AM23:AP23"/>
    <mergeCell ref="BM25:BN25"/>
    <mergeCell ref="P23:S23"/>
    <mergeCell ref="T23:W23"/>
    <mergeCell ref="X23:AA23"/>
    <mergeCell ref="AD23:AE23"/>
    <mergeCell ref="AF23:AG23"/>
    <mergeCell ref="AJ23:AL23"/>
    <mergeCell ref="BC23:BF23"/>
    <mergeCell ref="AB23:AC23"/>
    <mergeCell ref="AU23:AX23"/>
    <mergeCell ref="AD25:AE25"/>
    <mergeCell ref="AF24:AG24"/>
    <mergeCell ref="AJ24:AL24"/>
    <mergeCell ref="AM24:AP24"/>
    <mergeCell ref="AB26:AC26"/>
    <mergeCell ref="AD26:AE26"/>
    <mergeCell ref="AY23:BB23"/>
    <mergeCell ref="H23:K23"/>
    <mergeCell ref="L23:O23"/>
    <mergeCell ref="BO24:BP24"/>
    <mergeCell ref="BG23:BJ23"/>
    <mergeCell ref="BK23:BL23"/>
    <mergeCell ref="BM24:BN24"/>
    <mergeCell ref="A24:C24"/>
    <mergeCell ref="D24:G24"/>
    <mergeCell ref="A23:C23"/>
    <mergeCell ref="D23:G23"/>
    <mergeCell ref="AQ23:AT23"/>
    <mergeCell ref="A28:C28"/>
    <mergeCell ref="AF26:AG26"/>
    <mergeCell ref="AJ26:AL26"/>
    <mergeCell ref="A26:C26"/>
    <mergeCell ref="L26:O26"/>
    <mergeCell ref="A25:C25"/>
    <mergeCell ref="BO27:BP27"/>
    <mergeCell ref="AY27:BB27"/>
    <mergeCell ref="BK27:BL27"/>
    <mergeCell ref="H25:K25"/>
    <mergeCell ref="BO26:BP26"/>
    <mergeCell ref="BK26:BL26"/>
    <mergeCell ref="BK25:BL25"/>
    <mergeCell ref="BM26:BN26"/>
    <mergeCell ref="AB25:AC25"/>
    <mergeCell ref="AU26:AX26"/>
    <mergeCell ref="A27:C27"/>
    <mergeCell ref="P27:S27"/>
    <mergeCell ref="AD28:AE28"/>
    <mergeCell ref="T28:W28"/>
    <mergeCell ref="BC28:BF28"/>
    <mergeCell ref="AB27:AC27"/>
    <mergeCell ref="AD27:AE27"/>
    <mergeCell ref="AB28:AC28"/>
    <mergeCell ref="BK28:BL28"/>
    <mergeCell ref="BM27:BN27"/>
    <mergeCell ref="AF28:AG28"/>
    <mergeCell ref="AJ28:AL28"/>
    <mergeCell ref="AF27:AG27"/>
    <mergeCell ref="AJ27:AL27"/>
    <mergeCell ref="BM28:BN28"/>
    <mergeCell ref="L32:O32"/>
    <mergeCell ref="T32:W32"/>
    <mergeCell ref="AD32:AE32"/>
    <mergeCell ref="AD33:AE33"/>
    <mergeCell ref="BO28:BP28"/>
    <mergeCell ref="BK29:BL29"/>
    <mergeCell ref="AJ29:AL29"/>
    <mergeCell ref="BM29:BN29"/>
    <mergeCell ref="BO29:BP29"/>
    <mergeCell ref="BG29:BJ29"/>
    <mergeCell ref="BK32:BL32"/>
    <mergeCell ref="AF33:AG33"/>
    <mergeCell ref="AJ33:AL33"/>
    <mergeCell ref="AU32:AX32"/>
    <mergeCell ref="AM33:AP33"/>
    <mergeCell ref="AY32:BB32"/>
    <mergeCell ref="BC32:BF32"/>
    <mergeCell ref="BG32:BJ32"/>
    <mergeCell ref="AQ32:AT32"/>
    <mergeCell ref="AJ32:AL32"/>
    <mergeCell ref="A29:C29"/>
    <mergeCell ref="X29:AA29"/>
    <mergeCell ref="AB29:AC29"/>
    <mergeCell ref="AD29:AE29"/>
    <mergeCell ref="A31:F31"/>
    <mergeCell ref="AJ31:AO31"/>
    <mergeCell ref="X32:AA32"/>
    <mergeCell ref="AB32:AC32"/>
    <mergeCell ref="AM32:AP32"/>
    <mergeCell ref="A34:C34"/>
    <mergeCell ref="H34:K34"/>
    <mergeCell ref="AB34:AC34"/>
    <mergeCell ref="AD34:AE34"/>
    <mergeCell ref="AF29:AG29"/>
    <mergeCell ref="AF32:AG32"/>
    <mergeCell ref="A32:C32"/>
    <mergeCell ref="D32:G32"/>
    <mergeCell ref="H32:K32"/>
    <mergeCell ref="P32:S32"/>
    <mergeCell ref="BO34:BP34"/>
    <mergeCell ref="BK34:BL34"/>
    <mergeCell ref="BK33:BL33"/>
    <mergeCell ref="BO35:BP35"/>
    <mergeCell ref="AF34:AG34"/>
    <mergeCell ref="AJ34:AL34"/>
    <mergeCell ref="AF35:AG35"/>
    <mergeCell ref="AJ35:AL35"/>
    <mergeCell ref="A35:C35"/>
    <mergeCell ref="L35:O35"/>
    <mergeCell ref="BO32:BP32"/>
    <mergeCell ref="BM32:BN32"/>
    <mergeCell ref="AU35:AX35"/>
    <mergeCell ref="BK35:BL35"/>
    <mergeCell ref="BO33:BP33"/>
    <mergeCell ref="BM34:BN34"/>
    <mergeCell ref="BM33:BN33"/>
    <mergeCell ref="A33:C33"/>
    <mergeCell ref="AD36:AE36"/>
    <mergeCell ref="A38:C38"/>
    <mergeCell ref="AF38:AG38"/>
    <mergeCell ref="AB38:AC38"/>
    <mergeCell ref="AD38:AE38"/>
    <mergeCell ref="X38:AA38"/>
    <mergeCell ref="AF37:AG37"/>
    <mergeCell ref="D33:G33"/>
    <mergeCell ref="AB33:AC33"/>
    <mergeCell ref="AQ34:AT34"/>
    <mergeCell ref="BM35:BN35"/>
    <mergeCell ref="BM37:BN37"/>
    <mergeCell ref="AB35:AC35"/>
    <mergeCell ref="AD35:AE35"/>
    <mergeCell ref="AJ36:AL36"/>
    <mergeCell ref="AJ37:AL37"/>
    <mergeCell ref="AY36:BB36"/>
    <mergeCell ref="BO37:BP37"/>
    <mergeCell ref="AF36:AG36"/>
    <mergeCell ref="A37:C37"/>
    <mergeCell ref="T37:W37"/>
    <mergeCell ref="AB37:AC37"/>
    <mergeCell ref="AD37:AE37"/>
    <mergeCell ref="BO36:BP36"/>
    <mergeCell ref="A36:C36"/>
    <mergeCell ref="P36:S36"/>
    <mergeCell ref="AB36:AC36"/>
    <mergeCell ref="AJ39:BJ39"/>
    <mergeCell ref="BO38:BP38"/>
    <mergeCell ref="BK36:BL36"/>
    <mergeCell ref="BK37:BL37"/>
    <mergeCell ref="BC37:BF37"/>
    <mergeCell ref="BM38:BN38"/>
    <mergeCell ref="BG38:BJ38"/>
    <mergeCell ref="BK38:BL38"/>
    <mergeCell ref="BM36:BN36"/>
    <mergeCell ref="AJ38:AL38"/>
  </mergeCells>
  <printOptions horizontalCentered="1"/>
  <pageMargins left="0.6299212598425197" right="0.11811023622047245" top="0.6692913385826772" bottom="0.31496062992125984" header="0.2755905511811024" footer="0.1968503937007874"/>
  <pageSetup horizontalDpi="300" verticalDpi="300" orientation="landscape" paperSize="9" r:id="rId1"/>
  <ignoredErrors>
    <ignoredError sqref="Y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zoomScale="120" zoomScaleNormal="120" zoomScalePageLayoutView="0" workbookViewId="0" topLeftCell="A1">
      <selection activeCell="A1" sqref="A1:V1"/>
    </sheetView>
  </sheetViews>
  <sheetFormatPr defaultColWidth="9.00390625" defaultRowHeight="13.5"/>
  <cols>
    <col min="1" max="1" width="3.00390625" style="1" customWidth="1"/>
    <col min="2" max="2" width="6.625" style="1" customWidth="1"/>
    <col min="3" max="21" width="4.25390625" style="1" customWidth="1"/>
    <col min="22" max="22" width="4.375" style="1" customWidth="1"/>
    <col min="23" max="23" width="4.125" style="1" customWidth="1"/>
    <col min="24" max="24" width="16.625" style="1" hidden="1" customWidth="1"/>
    <col min="25" max="30" width="6.375" style="1" customWidth="1"/>
    <col min="31" max="16384" width="9.00390625" style="1" customWidth="1"/>
  </cols>
  <sheetData>
    <row r="1" spans="1:24" ht="23.25" customHeight="1">
      <c r="A1" s="148" t="s">
        <v>598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X1" s="1" t="s">
        <v>79</v>
      </c>
    </row>
    <row r="2" spans="16:22" ht="18" customHeight="1">
      <c r="P2" s="149" t="s">
        <v>496</v>
      </c>
      <c r="Q2" s="149"/>
      <c r="R2" s="149"/>
      <c r="S2" s="149"/>
      <c r="T2" s="149"/>
      <c r="U2" s="149"/>
      <c r="V2" s="149"/>
    </row>
    <row r="3" spans="1:22" ht="21.75" customHeight="1">
      <c r="A3" s="143" t="s">
        <v>497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2:24" s="2" customFormat="1" ht="17.25" customHeight="1">
      <c r="B4" s="144" t="s">
        <v>498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X4" s="19" t="s">
        <v>335</v>
      </c>
    </row>
    <row r="5" spans="1:24" s="2" customFormat="1" ht="12" customHeight="1">
      <c r="A5" s="103" t="s">
        <v>9</v>
      </c>
      <c r="B5" s="4" t="s">
        <v>8</v>
      </c>
      <c r="C5" s="108" t="s">
        <v>499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  <c r="W5" s="6"/>
      <c r="X5" s="19" t="s">
        <v>399</v>
      </c>
    </row>
    <row r="6" spans="1:24" s="2" customFormat="1" ht="12" customHeight="1">
      <c r="A6" s="103"/>
      <c r="B6" s="4" t="s">
        <v>6</v>
      </c>
      <c r="C6" s="103" t="s">
        <v>500</v>
      </c>
      <c r="D6" s="103"/>
      <c r="E6" s="103"/>
      <c r="F6" s="103"/>
      <c r="G6" s="103"/>
      <c r="H6" s="103" t="s">
        <v>501</v>
      </c>
      <c r="I6" s="103"/>
      <c r="J6" s="103"/>
      <c r="K6" s="103"/>
      <c r="L6" s="103"/>
      <c r="M6" s="103" t="s">
        <v>502</v>
      </c>
      <c r="N6" s="103"/>
      <c r="O6" s="103"/>
      <c r="P6" s="103"/>
      <c r="Q6" s="103"/>
      <c r="R6" s="103" t="s">
        <v>503</v>
      </c>
      <c r="S6" s="103"/>
      <c r="T6" s="103"/>
      <c r="U6" s="103"/>
      <c r="V6" s="103"/>
      <c r="W6" s="6"/>
      <c r="X6" s="19" t="s">
        <v>134</v>
      </c>
    </row>
    <row r="7" spans="1:24" s="2" customFormat="1" ht="12.75" customHeight="1">
      <c r="A7" s="103">
        <v>1</v>
      </c>
      <c r="B7" s="102">
        <v>0.3958333333333333</v>
      </c>
      <c r="C7" s="136" t="s">
        <v>504</v>
      </c>
      <c r="D7" s="142"/>
      <c r="E7" s="37"/>
      <c r="F7" s="137" t="s">
        <v>505</v>
      </c>
      <c r="G7" s="141"/>
      <c r="H7" s="136" t="s">
        <v>506</v>
      </c>
      <c r="I7" s="137"/>
      <c r="J7" s="37"/>
      <c r="K7" s="137" t="s">
        <v>507</v>
      </c>
      <c r="L7" s="138"/>
      <c r="M7" s="136" t="s">
        <v>508</v>
      </c>
      <c r="N7" s="137"/>
      <c r="O7" s="37"/>
      <c r="P7" s="137" t="s">
        <v>509</v>
      </c>
      <c r="Q7" s="138"/>
      <c r="R7" s="136" t="s">
        <v>510</v>
      </c>
      <c r="S7" s="137"/>
      <c r="T7" s="37"/>
      <c r="U7" s="137" t="s">
        <v>511</v>
      </c>
      <c r="V7" s="138"/>
      <c r="W7" s="38"/>
      <c r="X7" s="19" t="s">
        <v>314</v>
      </c>
    </row>
    <row r="8" spans="1:24" s="2" customFormat="1" ht="12.75" customHeight="1">
      <c r="A8" s="103"/>
      <c r="B8" s="103"/>
      <c r="C8" s="90" t="s">
        <v>261</v>
      </c>
      <c r="D8" s="114"/>
      <c r="E8" s="10" t="s">
        <v>109</v>
      </c>
      <c r="F8" s="91" t="s">
        <v>336</v>
      </c>
      <c r="G8" s="139"/>
      <c r="H8" s="90" t="s">
        <v>447</v>
      </c>
      <c r="I8" s="114"/>
      <c r="J8" s="10" t="s">
        <v>599</v>
      </c>
      <c r="K8" s="91" t="s">
        <v>427</v>
      </c>
      <c r="L8" s="139"/>
      <c r="M8" s="90" t="s">
        <v>331</v>
      </c>
      <c r="N8" s="114"/>
      <c r="O8" s="10" t="s">
        <v>599</v>
      </c>
      <c r="P8" s="91" t="s">
        <v>415</v>
      </c>
      <c r="Q8" s="139"/>
      <c r="R8" s="90" t="s">
        <v>418</v>
      </c>
      <c r="S8" s="114"/>
      <c r="T8" s="10" t="s">
        <v>599</v>
      </c>
      <c r="U8" s="91" t="s">
        <v>335</v>
      </c>
      <c r="V8" s="139"/>
      <c r="W8" s="6"/>
      <c r="X8" s="19" t="s">
        <v>329</v>
      </c>
    </row>
    <row r="9" spans="1:24" s="2" customFormat="1" ht="12.75" customHeight="1">
      <c r="A9" s="103"/>
      <c r="B9" s="103"/>
      <c r="C9" s="101">
        <v>4</v>
      </c>
      <c r="D9" s="158"/>
      <c r="E9" s="159"/>
      <c r="F9" s="99">
        <v>1</v>
      </c>
      <c r="G9" s="160"/>
      <c r="H9" s="101">
        <v>6</v>
      </c>
      <c r="I9" s="99"/>
      <c r="J9" s="159"/>
      <c r="K9" s="99">
        <v>1</v>
      </c>
      <c r="L9" s="100"/>
      <c r="M9" s="101">
        <v>4</v>
      </c>
      <c r="N9" s="158"/>
      <c r="O9" s="159"/>
      <c r="P9" s="99">
        <v>0</v>
      </c>
      <c r="Q9" s="160"/>
      <c r="R9" s="101" t="s">
        <v>600</v>
      </c>
      <c r="S9" s="99"/>
      <c r="T9" s="99"/>
      <c r="U9" s="99"/>
      <c r="V9" s="100"/>
      <c r="W9" s="6"/>
      <c r="X9" s="19" t="s">
        <v>601</v>
      </c>
    </row>
    <row r="10" spans="1:24" s="2" customFormat="1" ht="12.75" customHeight="1">
      <c r="A10" s="103">
        <v>2</v>
      </c>
      <c r="B10" s="145">
        <v>0.4270833333333333</v>
      </c>
      <c r="C10" s="136" t="s">
        <v>602</v>
      </c>
      <c r="D10" s="137"/>
      <c r="E10" s="37"/>
      <c r="F10" s="137" t="s">
        <v>603</v>
      </c>
      <c r="G10" s="138"/>
      <c r="H10" s="136" t="s">
        <v>604</v>
      </c>
      <c r="I10" s="137"/>
      <c r="J10" s="37"/>
      <c r="K10" s="137" t="s">
        <v>605</v>
      </c>
      <c r="L10" s="138"/>
      <c r="M10" s="136" t="s">
        <v>606</v>
      </c>
      <c r="N10" s="137"/>
      <c r="O10" s="37"/>
      <c r="P10" s="137" t="s">
        <v>607</v>
      </c>
      <c r="Q10" s="138"/>
      <c r="R10" s="136" t="s">
        <v>608</v>
      </c>
      <c r="S10" s="137"/>
      <c r="T10" s="37"/>
      <c r="U10" s="137" t="s">
        <v>609</v>
      </c>
      <c r="V10" s="138"/>
      <c r="W10" s="38"/>
      <c r="X10" s="19" t="s">
        <v>336</v>
      </c>
    </row>
    <row r="11" spans="1:24" s="2" customFormat="1" ht="12.75" customHeight="1">
      <c r="A11" s="103"/>
      <c r="B11" s="146"/>
      <c r="C11" s="90" t="s">
        <v>134</v>
      </c>
      <c r="D11" s="114"/>
      <c r="E11" s="10" t="s">
        <v>610</v>
      </c>
      <c r="F11" s="91" t="s">
        <v>332</v>
      </c>
      <c r="G11" s="139"/>
      <c r="H11" s="90" t="s">
        <v>406</v>
      </c>
      <c r="I11" s="114"/>
      <c r="J11" s="10" t="s">
        <v>610</v>
      </c>
      <c r="K11" s="91" t="s">
        <v>442</v>
      </c>
      <c r="L11" s="139"/>
      <c r="M11" s="90" t="s">
        <v>444</v>
      </c>
      <c r="N11" s="114"/>
      <c r="O11" s="10" t="s">
        <v>610</v>
      </c>
      <c r="P11" s="91" t="s">
        <v>458</v>
      </c>
      <c r="Q11" s="139"/>
      <c r="R11" s="90" t="s">
        <v>160</v>
      </c>
      <c r="S11" s="114"/>
      <c r="T11" s="10" t="s">
        <v>610</v>
      </c>
      <c r="U11" s="91" t="s">
        <v>399</v>
      </c>
      <c r="V11" s="139"/>
      <c r="W11" s="6"/>
      <c r="X11" s="19" t="s">
        <v>611</v>
      </c>
    </row>
    <row r="12" spans="1:24" s="2" customFormat="1" ht="12.75" customHeight="1">
      <c r="A12" s="103"/>
      <c r="B12" s="147"/>
      <c r="C12" s="101">
        <v>2</v>
      </c>
      <c r="D12" s="99"/>
      <c r="E12" s="159"/>
      <c r="F12" s="99">
        <v>3</v>
      </c>
      <c r="G12" s="100"/>
      <c r="H12" s="101">
        <v>1</v>
      </c>
      <c r="I12" s="99"/>
      <c r="J12" s="161"/>
      <c r="K12" s="99">
        <v>0</v>
      </c>
      <c r="L12" s="100"/>
      <c r="M12" s="101">
        <v>3</v>
      </c>
      <c r="N12" s="99"/>
      <c r="O12" s="161"/>
      <c r="P12" s="99">
        <v>2</v>
      </c>
      <c r="Q12" s="100"/>
      <c r="R12" s="101">
        <v>1</v>
      </c>
      <c r="S12" s="99"/>
      <c r="T12" s="161"/>
      <c r="U12" s="99">
        <v>0</v>
      </c>
      <c r="V12" s="100"/>
      <c r="W12" s="6"/>
      <c r="X12" s="19" t="s">
        <v>338</v>
      </c>
    </row>
    <row r="13" spans="1:24" s="2" customFormat="1" ht="12.75" customHeight="1">
      <c r="A13" s="103">
        <v>3</v>
      </c>
      <c r="B13" s="145">
        <v>0.4583333333333333</v>
      </c>
      <c r="C13" s="136" t="s">
        <v>512</v>
      </c>
      <c r="D13" s="137"/>
      <c r="E13" s="37"/>
      <c r="F13" s="137" t="s">
        <v>513</v>
      </c>
      <c r="G13" s="138"/>
      <c r="H13" s="136" t="s">
        <v>514</v>
      </c>
      <c r="I13" s="137"/>
      <c r="J13" s="37"/>
      <c r="K13" s="137" t="s">
        <v>515</v>
      </c>
      <c r="L13" s="138"/>
      <c r="M13" s="136" t="s">
        <v>516</v>
      </c>
      <c r="N13" s="137"/>
      <c r="O13" s="37"/>
      <c r="P13" s="137" t="s">
        <v>517</v>
      </c>
      <c r="Q13" s="138"/>
      <c r="R13" s="136" t="s">
        <v>518</v>
      </c>
      <c r="S13" s="137"/>
      <c r="T13" s="37"/>
      <c r="U13" s="137" t="s">
        <v>519</v>
      </c>
      <c r="V13" s="138"/>
      <c r="W13" s="38"/>
      <c r="X13" s="19" t="s">
        <v>612</v>
      </c>
    </row>
    <row r="14" spans="1:24" s="2" customFormat="1" ht="12.75" customHeight="1">
      <c r="A14" s="103"/>
      <c r="B14" s="146"/>
      <c r="C14" s="90" t="s">
        <v>261</v>
      </c>
      <c r="D14" s="114"/>
      <c r="E14" s="10" t="s">
        <v>613</v>
      </c>
      <c r="F14" s="91" t="s">
        <v>447</v>
      </c>
      <c r="G14" s="139"/>
      <c r="H14" s="90" t="s">
        <v>336</v>
      </c>
      <c r="I14" s="114"/>
      <c r="J14" s="10" t="s">
        <v>599</v>
      </c>
      <c r="K14" s="91" t="s">
        <v>427</v>
      </c>
      <c r="L14" s="139"/>
      <c r="M14" s="90" t="s">
        <v>331</v>
      </c>
      <c r="N14" s="114"/>
      <c r="O14" s="10" t="s">
        <v>599</v>
      </c>
      <c r="P14" s="91" t="s">
        <v>418</v>
      </c>
      <c r="Q14" s="139"/>
      <c r="R14" s="90" t="s">
        <v>415</v>
      </c>
      <c r="S14" s="114"/>
      <c r="T14" s="10" t="s">
        <v>599</v>
      </c>
      <c r="U14" s="91" t="s">
        <v>335</v>
      </c>
      <c r="V14" s="139"/>
      <c r="W14" s="6"/>
      <c r="X14" s="19" t="s">
        <v>614</v>
      </c>
    </row>
    <row r="15" spans="1:24" s="2" customFormat="1" ht="12.75" customHeight="1">
      <c r="A15" s="103"/>
      <c r="B15" s="147"/>
      <c r="C15" s="101">
        <v>0</v>
      </c>
      <c r="D15" s="99"/>
      <c r="E15" s="159"/>
      <c r="F15" s="99">
        <v>1</v>
      </c>
      <c r="G15" s="100"/>
      <c r="H15" s="101">
        <v>3</v>
      </c>
      <c r="I15" s="99"/>
      <c r="J15" s="161"/>
      <c r="K15" s="99">
        <v>1</v>
      </c>
      <c r="L15" s="100"/>
      <c r="M15" s="101" t="s">
        <v>615</v>
      </c>
      <c r="N15" s="99"/>
      <c r="O15" s="99"/>
      <c r="P15" s="99"/>
      <c r="Q15" s="100"/>
      <c r="R15" s="101" t="s">
        <v>616</v>
      </c>
      <c r="S15" s="99"/>
      <c r="T15" s="99"/>
      <c r="U15" s="99"/>
      <c r="V15" s="100"/>
      <c r="W15" s="6"/>
      <c r="X15" s="19" t="s">
        <v>410</v>
      </c>
    </row>
    <row r="16" spans="1:24" s="2" customFormat="1" ht="12.75" customHeight="1">
      <c r="A16" s="103">
        <v>4</v>
      </c>
      <c r="B16" s="145">
        <v>0.4895833333333333</v>
      </c>
      <c r="C16" s="136" t="s">
        <v>520</v>
      </c>
      <c r="D16" s="137"/>
      <c r="E16" s="37"/>
      <c r="F16" s="137" t="s">
        <v>521</v>
      </c>
      <c r="G16" s="138"/>
      <c r="H16" s="136" t="s">
        <v>522</v>
      </c>
      <c r="I16" s="137"/>
      <c r="J16" s="37"/>
      <c r="K16" s="137" t="s">
        <v>523</v>
      </c>
      <c r="L16" s="138"/>
      <c r="M16" s="136" t="s">
        <v>524</v>
      </c>
      <c r="N16" s="137"/>
      <c r="O16" s="37"/>
      <c r="P16" s="137" t="s">
        <v>525</v>
      </c>
      <c r="Q16" s="138"/>
      <c r="R16" s="136" t="s">
        <v>526</v>
      </c>
      <c r="S16" s="137"/>
      <c r="T16" s="37"/>
      <c r="U16" s="137" t="s">
        <v>527</v>
      </c>
      <c r="V16" s="138"/>
      <c r="W16" s="38"/>
      <c r="X16" s="19" t="s">
        <v>617</v>
      </c>
    </row>
    <row r="17" spans="1:24" s="2" customFormat="1" ht="12.75" customHeight="1">
      <c r="A17" s="103"/>
      <c r="B17" s="146"/>
      <c r="C17" s="90" t="s">
        <v>332</v>
      </c>
      <c r="D17" s="114"/>
      <c r="E17" s="10" t="s">
        <v>613</v>
      </c>
      <c r="F17" s="91" t="s">
        <v>406</v>
      </c>
      <c r="G17" s="139"/>
      <c r="H17" s="90" t="s">
        <v>134</v>
      </c>
      <c r="I17" s="114"/>
      <c r="J17" s="10" t="s">
        <v>613</v>
      </c>
      <c r="K17" s="91" t="s">
        <v>442</v>
      </c>
      <c r="L17" s="139"/>
      <c r="M17" s="90" t="s">
        <v>444</v>
      </c>
      <c r="N17" s="114"/>
      <c r="O17" s="10" t="s">
        <v>613</v>
      </c>
      <c r="P17" s="91" t="s">
        <v>160</v>
      </c>
      <c r="Q17" s="139"/>
      <c r="R17" s="90" t="s">
        <v>458</v>
      </c>
      <c r="S17" s="114"/>
      <c r="T17" s="10" t="s">
        <v>613</v>
      </c>
      <c r="U17" s="91" t="s">
        <v>399</v>
      </c>
      <c r="V17" s="139"/>
      <c r="W17" s="6"/>
      <c r="X17" s="19" t="s">
        <v>618</v>
      </c>
    </row>
    <row r="18" spans="1:24" s="2" customFormat="1" ht="12.75" customHeight="1">
      <c r="A18" s="80"/>
      <c r="B18" s="146"/>
      <c r="C18" s="101" t="s">
        <v>619</v>
      </c>
      <c r="D18" s="99"/>
      <c r="E18" s="99"/>
      <c r="F18" s="99"/>
      <c r="G18" s="100"/>
      <c r="H18" s="106">
        <v>0</v>
      </c>
      <c r="I18" s="95"/>
      <c r="J18" s="162"/>
      <c r="K18" s="95">
        <v>1</v>
      </c>
      <c r="L18" s="96"/>
      <c r="M18" s="106">
        <v>1</v>
      </c>
      <c r="N18" s="95"/>
      <c r="O18" s="162"/>
      <c r="P18" s="95">
        <v>0</v>
      </c>
      <c r="Q18" s="96"/>
      <c r="R18" s="106">
        <v>2</v>
      </c>
      <c r="S18" s="95"/>
      <c r="T18" s="162"/>
      <c r="U18" s="95">
        <v>3</v>
      </c>
      <c r="V18" s="96"/>
      <c r="W18" s="6"/>
      <c r="X18" s="19" t="s">
        <v>405</v>
      </c>
    </row>
    <row r="19" spans="1:24" s="2" customFormat="1" ht="12.75" customHeight="1">
      <c r="A19" s="103">
        <v>5</v>
      </c>
      <c r="B19" s="145">
        <v>0.5381944444444444</v>
      </c>
      <c r="C19" s="136" t="s">
        <v>528</v>
      </c>
      <c r="D19" s="137"/>
      <c r="E19" s="37"/>
      <c r="F19" s="137" t="s">
        <v>529</v>
      </c>
      <c r="G19" s="138"/>
      <c r="H19" s="136" t="s">
        <v>530</v>
      </c>
      <c r="I19" s="137"/>
      <c r="J19" s="37"/>
      <c r="K19" s="137" t="s">
        <v>531</v>
      </c>
      <c r="L19" s="138"/>
      <c r="M19" s="136" t="s">
        <v>532</v>
      </c>
      <c r="N19" s="137"/>
      <c r="O19" s="37"/>
      <c r="P19" s="137" t="s">
        <v>533</v>
      </c>
      <c r="Q19" s="138"/>
      <c r="R19" s="136" t="s">
        <v>534</v>
      </c>
      <c r="S19" s="137"/>
      <c r="T19" s="37"/>
      <c r="U19" s="137" t="s">
        <v>535</v>
      </c>
      <c r="V19" s="138"/>
      <c r="W19" s="6"/>
      <c r="X19" s="19" t="s">
        <v>620</v>
      </c>
    </row>
    <row r="20" spans="1:24" s="2" customFormat="1" ht="12.75" customHeight="1">
      <c r="A20" s="103"/>
      <c r="B20" s="146"/>
      <c r="C20" s="90" t="s">
        <v>447</v>
      </c>
      <c r="D20" s="114"/>
      <c r="E20" s="10" t="s">
        <v>599</v>
      </c>
      <c r="F20" s="91" t="s">
        <v>406</v>
      </c>
      <c r="G20" s="139"/>
      <c r="H20" s="90" t="s">
        <v>261</v>
      </c>
      <c r="I20" s="114"/>
      <c r="J20" s="10" t="s">
        <v>599</v>
      </c>
      <c r="K20" s="91" t="s">
        <v>332</v>
      </c>
      <c r="L20" s="139"/>
      <c r="M20" s="90" t="s">
        <v>418</v>
      </c>
      <c r="N20" s="114"/>
      <c r="O20" s="10" t="s">
        <v>599</v>
      </c>
      <c r="P20" s="91" t="s">
        <v>444</v>
      </c>
      <c r="Q20" s="139"/>
      <c r="R20" s="90" t="s">
        <v>331</v>
      </c>
      <c r="S20" s="114"/>
      <c r="T20" s="10" t="s">
        <v>599</v>
      </c>
      <c r="U20" s="91" t="s">
        <v>160</v>
      </c>
      <c r="V20" s="139"/>
      <c r="W20" s="6"/>
      <c r="X20" s="19" t="s">
        <v>413</v>
      </c>
    </row>
    <row r="21" spans="1:24" s="2" customFormat="1" ht="12.75" customHeight="1">
      <c r="A21" s="103"/>
      <c r="B21" s="147"/>
      <c r="C21" s="101">
        <v>2</v>
      </c>
      <c r="D21" s="99"/>
      <c r="E21" s="159"/>
      <c r="F21" s="99">
        <v>0</v>
      </c>
      <c r="G21" s="100"/>
      <c r="H21" s="101">
        <v>1</v>
      </c>
      <c r="I21" s="99"/>
      <c r="J21" s="159"/>
      <c r="K21" s="99">
        <v>0</v>
      </c>
      <c r="L21" s="100"/>
      <c r="M21" s="101">
        <v>1</v>
      </c>
      <c r="N21" s="99"/>
      <c r="O21" s="159"/>
      <c r="P21" s="99">
        <v>2</v>
      </c>
      <c r="Q21" s="100"/>
      <c r="R21" s="101">
        <v>5</v>
      </c>
      <c r="S21" s="99"/>
      <c r="T21" s="159"/>
      <c r="U21" s="99">
        <v>0</v>
      </c>
      <c r="V21" s="100"/>
      <c r="W21" s="6"/>
      <c r="X21" s="19" t="s">
        <v>414</v>
      </c>
    </row>
    <row r="22" spans="1:24" s="2" customFormat="1" ht="12.75" customHeight="1">
      <c r="A22" s="80">
        <v>6</v>
      </c>
      <c r="B22" s="145">
        <v>0.5868055555555556</v>
      </c>
      <c r="C22" s="108" t="s">
        <v>536</v>
      </c>
      <c r="D22" s="109"/>
      <c r="E22" s="109"/>
      <c r="F22" s="109"/>
      <c r="G22" s="110"/>
      <c r="H22" s="108" t="s">
        <v>537</v>
      </c>
      <c r="I22" s="109"/>
      <c r="J22" s="109"/>
      <c r="K22" s="109"/>
      <c r="L22" s="110"/>
      <c r="M22" s="39"/>
      <c r="N22" s="33"/>
      <c r="O22" s="33"/>
      <c r="P22" s="33"/>
      <c r="Q22" s="40"/>
      <c r="R22" s="39"/>
      <c r="S22" s="33"/>
      <c r="T22" s="33"/>
      <c r="U22" s="33"/>
      <c r="V22" s="40"/>
      <c r="W22" s="6"/>
      <c r="X22" s="19" t="s">
        <v>621</v>
      </c>
    </row>
    <row r="23" spans="1:24" s="2" customFormat="1" ht="12.75" customHeight="1">
      <c r="A23" s="81"/>
      <c r="B23" s="146"/>
      <c r="C23" s="104" t="s">
        <v>538</v>
      </c>
      <c r="D23" s="105"/>
      <c r="E23" s="41"/>
      <c r="F23" s="105" t="s">
        <v>539</v>
      </c>
      <c r="G23" s="107"/>
      <c r="H23" s="104" t="s">
        <v>540</v>
      </c>
      <c r="I23" s="105"/>
      <c r="J23" s="41"/>
      <c r="K23" s="105" t="s">
        <v>541</v>
      </c>
      <c r="L23" s="107"/>
      <c r="M23" s="42"/>
      <c r="N23" s="43"/>
      <c r="O23" s="43"/>
      <c r="P23" s="43"/>
      <c r="Q23" s="44"/>
      <c r="R23" s="42"/>
      <c r="S23" s="43"/>
      <c r="T23" s="43"/>
      <c r="U23" s="43"/>
      <c r="V23" s="44"/>
      <c r="W23" s="6"/>
      <c r="X23" s="19" t="s">
        <v>415</v>
      </c>
    </row>
    <row r="24" spans="1:24" s="2" customFormat="1" ht="12.75" customHeight="1">
      <c r="A24" s="81"/>
      <c r="B24" s="146"/>
      <c r="C24" s="90" t="s">
        <v>447</v>
      </c>
      <c r="D24" s="114"/>
      <c r="E24" s="10" t="s">
        <v>599</v>
      </c>
      <c r="F24" s="91" t="s">
        <v>444</v>
      </c>
      <c r="G24" s="139"/>
      <c r="H24" s="90" t="s">
        <v>406</v>
      </c>
      <c r="I24" s="114"/>
      <c r="J24" s="10" t="s">
        <v>599</v>
      </c>
      <c r="K24" s="91" t="s">
        <v>418</v>
      </c>
      <c r="L24" s="139"/>
      <c r="M24" s="42"/>
      <c r="N24" s="43"/>
      <c r="O24" s="43"/>
      <c r="P24" s="43"/>
      <c r="Q24" s="44"/>
      <c r="R24" s="42"/>
      <c r="S24" s="43"/>
      <c r="T24" s="43"/>
      <c r="U24" s="43"/>
      <c r="V24" s="44"/>
      <c r="W24" s="6"/>
      <c r="X24" s="19" t="s">
        <v>458</v>
      </c>
    </row>
    <row r="25" spans="1:24" s="2" customFormat="1" ht="12.75" customHeight="1">
      <c r="A25" s="82"/>
      <c r="B25" s="147"/>
      <c r="C25" s="101">
        <v>3</v>
      </c>
      <c r="D25" s="99"/>
      <c r="E25" s="161"/>
      <c r="F25" s="99">
        <v>0</v>
      </c>
      <c r="G25" s="100"/>
      <c r="H25" s="101">
        <v>3</v>
      </c>
      <c r="I25" s="99"/>
      <c r="J25" s="159"/>
      <c r="K25" s="99">
        <v>1</v>
      </c>
      <c r="L25" s="100"/>
      <c r="M25" s="45"/>
      <c r="N25" s="46"/>
      <c r="O25" s="46"/>
      <c r="P25" s="46"/>
      <c r="Q25" s="47"/>
      <c r="R25" s="45"/>
      <c r="S25" s="46"/>
      <c r="T25" s="46"/>
      <c r="U25" s="46"/>
      <c r="V25" s="47"/>
      <c r="W25" s="38"/>
      <c r="X25" s="19" t="s">
        <v>622</v>
      </c>
    </row>
    <row r="26" spans="1:24" s="2" customFormat="1" ht="12" customHeight="1">
      <c r="A26" s="43"/>
      <c r="B26" s="43"/>
      <c r="C26" s="43"/>
      <c r="D26" s="48"/>
      <c r="E26" s="10"/>
      <c r="F26" s="43"/>
      <c r="G26" s="48"/>
      <c r="H26" s="43"/>
      <c r="I26" s="48"/>
      <c r="J26" s="10"/>
      <c r="K26" s="43"/>
      <c r="L26" s="48"/>
      <c r="M26" s="43"/>
      <c r="N26" s="48"/>
      <c r="O26" s="10"/>
      <c r="P26" s="43"/>
      <c r="Q26" s="48"/>
      <c r="R26" s="43"/>
      <c r="S26" s="48"/>
      <c r="T26" s="10"/>
      <c r="U26" s="43"/>
      <c r="V26" s="48"/>
      <c r="W26" s="6"/>
      <c r="X26" s="19" t="s">
        <v>447</v>
      </c>
    </row>
    <row r="27" spans="2:24" ht="14.25" customHeight="1">
      <c r="B27" s="3" t="s">
        <v>542</v>
      </c>
      <c r="D27" s="3" t="s">
        <v>543</v>
      </c>
      <c r="X27" s="19" t="s">
        <v>417</v>
      </c>
    </row>
    <row r="28" spans="2:24" ht="14.25" customHeight="1">
      <c r="B28" s="3" t="s">
        <v>544</v>
      </c>
      <c r="D28" s="3" t="s">
        <v>545</v>
      </c>
      <c r="X28" s="19" t="s">
        <v>418</v>
      </c>
    </row>
    <row r="29" spans="2:24" ht="14.25" customHeight="1">
      <c r="B29" s="3"/>
      <c r="D29" s="3" t="s">
        <v>546</v>
      </c>
      <c r="X29" s="19" t="s">
        <v>446</v>
      </c>
    </row>
    <row r="30" spans="2:24" ht="14.25" customHeight="1">
      <c r="B30" s="3"/>
      <c r="D30" s="3" t="s">
        <v>547</v>
      </c>
      <c r="X30" s="19" t="s">
        <v>419</v>
      </c>
    </row>
    <row r="31" spans="4:24" ht="14.25" customHeight="1">
      <c r="D31" s="3" t="s">
        <v>548</v>
      </c>
      <c r="X31" s="19" t="s">
        <v>623</v>
      </c>
    </row>
    <row r="32" spans="1:24" ht="27.75" customHeight="1">
      <c r="A32" s="143" t="s">
        <v>549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X32" s="19" t="s">
        <v>624</v>
      </c>
    </row>
    <row r="33" spans="2:24" s="2" customFormat="1" ht="19.5" customHeight="1">
      <c r="B33" s="144" t="s">
        <v>550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X33" s="19" t="s">
        <v>625</v>
      </c>
    </row>
    <row r="34" spans="1:24" s="2" customFormat="1" ht="12" customHeight="1">
      <c r="A34" s="103" t="s">
        <v>626</v>
      </c>
      <c r="B34" s="4" t="s">
        <v>627</v>
      </c>
      <c r="C34" s="103" t="s">
        <v>551</v>
      </c>
      <c r="D34" s="103"/>
      <c r="E34" s="103"/>
      <c r="F34" s="103"/>
      <c r="G34" s="103"/>
      <c r="H34" s="103" t="s">
        <v>552</v>
      </c>
      <c r="I34" s="103"/>
      <c r="J34" s="103"/>
      <c r="K34" s="103"/>
      <c r="L34" s="103"/>
      <c r="M34" s="103" t="s">
        <v>553</v>
      </c>
      <c r="N34" s="103"/>
      <c r="O34" s="103"/>
      <c r="P34" s="103"/>
      <c r="Q34" s="103"/>
      <c r="R34" s="103" t="s">
        <v>554</v>
      </c>
      <c r="S34" s="103"/>
      <c r="T34" s="103"/>
      <c r="U34" s="103"/>
      <c r="V34" s="103"/>
      <c r="W34" s="6"/>
      <c r="X34" s="19" t="s">
        <v>261</v>
      </c>
    </row>
    <row r="35" spans="1:24" s="2" customFormat="1" ht="12" customHeight="1">
      <c r="A35" s="103"/>
      <c r="B35" s="4" t="s">
        <v>6</v>
      </c>
      <c r="C35" s="103" t="s">
        <v>555</v>
      </c>
      <c r="D35" s="103"/>
      <c r="E35" s="103"/>
      <c r="F35" s="103"/>
      <c r="G35" s="103"/>
      <c r="H35" s="103" t="s">
        <v>556</v>
      </c>
      <c r="I35" s="103"/>
      <c r="J35" s="103"/>
      <c r="K35" s="103"/>
      <c r="L35" s="103"/>
      <c r="M35" s="103" t="s">
        <v>557</v>
      </c>
      <c r="N35" s="103"/>
      <c r="O35" s="103"/>
      <c r="P35" s="103"/>
      <c r="Q35" s="103"/>
      <c r="R35" s="103" t="s">
        <v>558</v>
      </c>
      <c r="S35" s="103"/>
      <c r="T35" s="103"/>
      <c r="U35" s="103"/>
      <c r="V35" s="103"/>
      <c r="W35" s="6"/>
      <c r="X35" s="19" t="s">
        <v>255</v>
      </c>
    </row>
    <row r="36" spans="1:24" s="2" customFormat="1" ht="12.75" customHeight="1">
      <c r="A36" s="103">
        <v>1</v>
      </c>
      <c r="B36" s="102">
        <v>0.375</v>
      </c>
      <c r="C36" s="136" t="s">
        <v>559</v>
      </c>
      <c r="D36" s="142"/>
      <c r="E36" s="37"/>
      <c r="F36" s="137" t="s">
        <v>560</v>
      </c>
      <c r="G36" s="141"/>
      <c r="H36" s="136" t="s">
        <v>561</v>
      </c>
      <c r="I36" s="142"/>
      <c r="J36" s="37"/>
      <c r="K36" s="137" t="s">
        <v>562</v>
      </c>
      <c r="L36" s="141"/>
      <c r="M36" s="136" t="s">
        <v>563</v>
      </c>
      <c r="N36" s="142"/>
      <c r="O36" s="37"/>
      <c r="P36" s="137" t="s">
        <v>564</v>
      </c>
      <c r="Q36" s="141"/>
      <c r="R36" s="136" t="s">
        <v>565</v>
      </c>
      <c r="S36" s="142"/>
      <c r="T36" s="37"/>
      <c r="U36" s="137" t="s">
        <v>566</v>
      </c>
      <c r="V36" s="141"/>
      <c r="W36" s="38"/>
      <c r="X36" s="19" t="s">
        <v>280</v>
      </c>
    </row>
    <row r="37" spans="1:24" s="2" customFormat="1" ht="12.75" customHeight="1">
      <c r="A37" s="103"/>
      <c r="B37" s="103"/>
      <c r="C37" s="90" t="s">
        <v>314</v>
      </c>
      <c r="D37" s="114"/>
      <c r="E37" s="10" t="s">
        <v>613</v>
      </c>
      <c r="F37" s="91" t="s">
        <v>424</v>
      </c>
      <c r="G37" s="139"/>
      <c r="H37" s="90" t="s">
        <v>435</v>
      </c>
      <c r="I37" s="114"/>
      <c r="J37" s="10" t="s">
        <v>613</v>
      </c>
      <c r="K37" s="91" t="s">
        <v>417</v>
      </c>
      <c r="L37" s="139"/>
      <c r="M37" s="90" t="s">
        <v>439</v>
      </c>
      <c r="N37" s="114"/>
      <c r="O37" s="10" t="s">
        <v>613</v>
      </c>
      <c r="P37" s="91" t="s">
        <v>411</v>
      </c>
      <c r="Q37" s="139"/>
      <c r="R37" s="90" t="s">
        <v>420</v>
      </c>
      <c r="S37" s="114"/>
      <c r="T37" s="10" t="s">
        <v>613</v>
      </c>
      <c r="U37" s="91" t="s">
        <v>448</v>
      </c>
      <c r="V37" s="139"/>
      <c r="W37" s="6"/>
      <c r="X37" s="19" t="s">
        <v>628</v>
      </c>
    </row>
    <row r="38" spans="1:24" s="2" customFormat="1" ht="12.75" customHeight="1">
      <c r="A38" s="103"/>
      <c r="B38" s="103"/>
      <c r="C38" s="101">
        <v>1</v>
      </c>
      <c r="D38" s="158"/>
      <c r="E38" s="159"/>
      <c r="F38" s="99">
        <v>6</v>
      </c>
      <c r="G38" s="160"/>
      <c r="H38" s="101">
        <v>2</v>
      </c>
      <c r="I38" s="158"/>
      <c r="J38" s="159"/>
      <c r="K38" s="99">
        <v>1</v>
      </c>
      <c r="L38" s="160"/>
      <c r="M38" s="101">
        <v>2</v>
      </c>
      <c r="N38" s="158"/>
      <c r="O38" s="159"/>
      <c r="P38" s="99">
        <v>0</v>
      </c>
      <c r="Q38" s="160"/>
      <c r="R38" s="101">
        <v>1</v>
      </c>
      <c r="S38" s="158"/>
      <c r="T38" s="159"/>
      <c r="U38" s="99">
        <v>2</v>
      </c>
      <c r="V38" s="100"/>
      <c r="W38" s="6"/>
      <c r="X38" s="19" t="s">
        <v>432</v>
      </c>
    </row>
    <row r="39" spans="1:24" s="2" customFormat="1" ht="12.75" customHeight="1">
      <c r="A39" s="103">
        <v>2</v>
      </c>
      <c r="B39" s="102">
        <v>0.40625</v>
      </c>
      <c r="C39" s="136" t="s">
        <v>567</v>
      </c>
      <c r="D39" s="137"/>
      <c r="E39" s="37"/>
      <c r="F39" s="137" t="s">
        <v>568</v>
      </c>
      <c r="G39" s="138"/>
      <c r="H39" s="136" t="s">
        <v>569</v>
      </c>
      <c r="I39" s="137"/>
      <c r="J39" s="37"/>
      <c r="K39" s="137" t="s">
        <v>570</v>
      </c>
      <c r="L39" s="138"/>
      <c r="M39" s="136" t="s">
        <v>571</v>
      </c>
      <c r="N39" s="137"/>
      <c r="O39" s="37"/>
      <c r="P39" s="137" t="s">
        <v>572</v>
      </c>
      <c r="Q39" s="138"/>
      <c r="R39" s="136" t="s">
        <v>573</v>
      </c>
      <c r="S39" s="137"/>
      <c r="T39" s="37"/>
      <c r="U39" s="137" t="s">
        <v>574</v>
      </c>
      <c r="V39" s="138"/>
      <c r="W39" s="38"/>
      <c r="X39" s="19" t="s">
        <v>629</v>
      </c>
    </row>
    <row r="40" spans="1:24" s="2" customFormat="1" ht="12.75" customHeight="1">
      <c r="A40" s="103"/>
      <c r="B40" s="103"/>
      <c r="C40" s="90" t="s">
        <v>443</v>
      </c>
      <c r="D40" s="91"/>
      <c r="E40" s="10" t="s">
        <v>610</v>
      </c>
      <c r="F40" s="91" t="s">
        <v>338</v>
      </c>
      <c r="G40" s="92"/>
      <c r="H40" s="90" t="s">
        <v>280</v>
      </c>
      <c r="I40" s="91"/>
      <c r="J40" s="10" t="s">
        <v>610</v>
      </c>
      <c r="K40" s="91" t="s">
        <v>402</v>
      </c>
      <c r="L40" s="92"/>
      <c r="M40" s="90" t="s">
        <v>414</v>
      </c>
      <c r="N40" s="91"/>
      <c r="O40" s="10" t="s">
        <v>610</v>
      </c>
      <c r="P40" s="91" t="s">
        <v>432</v>
      </c>
      <c r="Q40" s="92"/>
      <c r="R40" s="90" t="s">
        <v>446</v>
      </c>
      <c r="S40" s="91"/>
      <c r="T40" s="10" t="s">
        <v>610</v>
      </c>
      <c r="U40" s="91" t="s">
        <v>430</v>
      </c>
      <c r="V40" s="92"/>
      <c r="W40" s="6"/>
      <c r="X40" s="19" t="s">
        <v>630</v>
      </c>
    </row>
    <row r="41" spans="1:24" s="2" customFormat="1" ht="12.75" customHeight="1">
      <c r="A41" s="103"/>
      <c r="B41" s="103"/>
      <c r="C41" s="101">
        <v>2</v>
      </c>
      <c r="D41" s="99"/>
      <c r="E41" s="159"/>
      <c r="F41" s="99">
        <v>2</v>
      </c>
      <c r="G41" s="100"/>
      <c r="H41" s="101">
        <v>1</v>
      </c>
      <c r="I41" s="99"/>
      <c r="J41" s="159"/>
      <c r="K41" s="99">
        <v>1</v>
      </c>
      <c r="L41" s="100"/>
      <c r="M41" s="101">
        <v>0</v>
      </c>
      <c r="N41" s="99"/>
      <c r="O41" s="159"/>
      <c r="P41" s="99">
        <v>1</v>
      </c>
      <c r="Q41" s="100"/>
      <c r="R41" s="101">
        <v>1</v>
      </c>
      <c r="S41" s="99"/>
      <c r="T41" s="159"/>
      <c r="U41" s="99">
        <v>3</v>
      </c>
      <c r="V41" s="100"/>
      <c r="W41" s="6"/>
      <c r="X41" s="19" t="s">
        <v>631</v>
      </c>
    </row>
    <row r="42" spans="1:24" s="2" customFormat="1" ht="12.75" customHeight="1">
      <c r="A42" s="103">
        <v>3</v>
      </c>
      <c r="B42" s="102">
        <v>0.4375</v>
      </c>
      <c r="C42" s="136" t="s">
        <v>559</v>
      </c>
      <c r="D42" s="137"/>
      <c r="E42" s="37"/>
      <c r="F42" s="137" t="s">
        <v>575</v>
      </c>
      <c r="G42" s="138"/>
      <c r="H42" s="136" t="s">
        <v>561</v>
      </c>
      <c r="I42" s="137"/>
      <c r="J42" s="37"/>
      <c r="K42" s="137" t="s">
        <v>576</v>
      </c>
      <c r="L42" s="138"/>
      <c r="M42" s="136" t="s">
        <v>563</v>
      </c>
      <c r="N42" s="137"/>
      <c r="O42" s="37"/>
      <c r="P42" s="137" t="s">
        <v>577</v>
      </c>
      <c r="Q42" s="138"/>
      <c r="R42" s="136" t="s">
        <v>565</v>
      </c>
      <c r="S42" s="137"/>
      <c r="T42" s="37"/>
      <c r="U42" s="137" t="s">
        <v>578</v>
      </c>
      <c r="V42" s="138"/>
      <c r="W42" s="38"/>
      <c r="X42" s="19" t="s">
        <v>426</v>
      </c>
    </row>
    <row r="43" spans="1:24" s="2" customFormat="1" ht="12.75" customHeight="1">
      <c r="A43" s="103"/>
      <c r="B43" s="103"/>
      <c r="C43" s="90" t="str">
        <f>C37</f>
        <v>小菅サッカー</v>
      </c>
      <c r="D43" s="91"/>
      <c r="E43" s="10" t="s">
        <v>610</v>
      </c>
      <c r="F43" s="91" t="s">
        <v>342</v>
      </c>
      <c r="G43" s="139"/>
      <c r="H43" s="90" t="str">
        <f>H37</f>
        <v>なかのFC</v>
      </c>
      <c r="I43" s="91"/>
      <c r="J43" s="10" t="s">
        <v>613</v>
      </c>
      <c r="K43" s="91" t="s">
        <v>410</v>
      </c>
      <c r="L43" s="139"/>
      <c r="M43" s="90" t="str">
        <f>M37</f>
        <v>あすなろFC</v>
      </c>
      <c r="N43" s="91"/>
      <c r="O43" s="10" t="s">
        <v>599</v>
      </c>
      <c r="P43" s="91" t="s">
        <v>429</v>
      </c>
      <c r="Q43" s="139"/>
      <c r="R43" s="90" t="str">
        <f>R37</f>
        <v>めでしま</v>
      </c>
      <c r="S43" s="91"/>
      <c r="T43" s="10" t="s">
        <v>599</v>
      </c>
      <c r="U43" s="91" t="s">
        <v>437</v>
      </c>
      <c r="V43" s="139"/>
      <c r="W43" s="6"/>
      <c r="X43" s="19" t="s">
        <v>632</v>
      </c>
    </row>
    <row r="44" spans="1:24" s="2" customFormat="1" ht="12.75" customHeight="1">
      <c r="A44" s="103"/>
      <c r="B44" s="103"/>
      <c r="C44" s="101">
        <v>0</v>
      </c>
      <c r="D44" s="99"/>
      <c r="E44" s="159"/>
      <c r="F44" s="99">
        <v>2</v>
      </c>
      <c r="G44" s="100"/>
      <c r="H44" s="101">
        <v>2</v>
      </c>
      <c r="I44" s="99"/>
      <c r="J44" s="159"/>
      <c r="K44" s="99">
        <v>0</v>
      </c>
      <c r="L44" s="100"/>
      <c r="M44" s="101">
        <v>0</v>
      </c>
      <c r="N44" s="99"/>
      <c r="O44" s="159"/>
      <c r="P44" s="99">
        <v>1</v>
      </c>
      <c r="Q44" s="100"/>
      <c r="R44" s="101">
        <v>1</v>
      </c>
      <c r="S44" s="99"/>
      <c r="T44" s="159"/>
      <c r="U44" s="99">
        <v>2</v>
      </c>
      <c r="V44" s="100"/>
      <c r="W44" s="6"/>
      <c r="X44" s="19" t="s">
        <v>342</v>
      </c>
    </row>
    <row r="45" spans="1:24" s="2" customFormat="1" ht="12.75" customHeight="1">
      <c r="A45" s="103">
        <v>4</v>
      </c>
      <c r="B45" s="102">
        <v>0.46875</v>
      </c>
      <c r="C45" s="136" t="s">
        <v>560</v>
      </c>
      <c r="D45" s="137"/>
      <c r="E45" s="37"/>
      <c r="F45" s="137" t="s">
        <v>567</v>
      </c>
      <c r="G45" s="138"/>
      <c r="H45" s="136" t="s">
        <v>562</v>
      </c>
      <c r="I45" s="137"/>
      <c r="J45" s="37"/>
      <c r="K45" s="137" t="s">
        <v>569</v>
      </c>
      <c r="L45" s="138"/>
      <c r="M45" s="136" t="s">
        <v>564</v>
      </c>
      <c r="N45" s="137"/>
      <c r="O45" s="37"/>
      <c r="P45" s="137" t="s">
        <v>571</v>
      </c>
      <c r="Q45" s="138"/>
      <c r="R45" s="136" t="s">
        <v>566</v>
      </c>
      <c r="S45" s="137"/>
      <c r="T45" s="37"/>
      <c r="U45" s="137" t="s">
        <v>573</v>
      </c>
      <c r="V45" s="138"/>
      <c r="W45" s="38"/>
      <c r="X45" s="19" t="s">
        <v>437</v>
      </c>
    </row>
    <row r="46" spans="1:24" s="2" customFormat="1" ht="12.75" customHeight="1">
      <c r="A46" s="103"/>
      <c r="B46" s="103"/>
      <c r="C46" s="90" t="str">
        <f>F37</f>
        <v>RED EAST</v>
      </c>
      <c r="D46" s="91"/>
      <c r="E46" s="10" t="s">
        <v>599</v>
      </c>
      <c r="F46" s="91" t="str">
        <f>C40</f>
        <v>青山FC</v>
      </c>
      <c r="G46" s="92"/>
      <c r="H46" s="90" t="str">
        <f>K37</f>
        <v>富ケ丘</v>
      </c>
      <c r="I46" s="91"/>
      <c r="J46" s="10" t="s">
        <v>613</v>
      </c>
      <c r="K46" s="91" t="str">
        <f>H40</f>
        <v>茂庭台</v>
      </c>
      <c r="L46" s="92"/>
      <c r="M46" s="90" t="str">
        <f>P37</f>
        <v>まいづるFC</v>
      </c>
      <c r="N46" s="91"/>
      <c r="O46" s="10" t="s">
        <v>610</v>
      </c>
      <c r="P46" s="91" t="str">
        <f>M40</f>
        <v>余目四</v>
      </c>
      <c r="Q46" s="92"/>
      <c r="R46" s="90" t="str">
        <f>U37</f>
        <v>S・KSC</v>
      </c>
      <c r="S46" s="91"/>
      <c r="T46" s="10" t="s">
        <v>633</v>
      </c>
      <c r="U46" s="91" t="str">
        <f>R40</f>
        <v>増田FC</v>
      </c>
      <c r="V46" s="92"/>
      <c r="W46" s="6"/>
      <c r="X46" s="19" t="s">
        <v>438</v>
      </c>
    </row>
    <row r="47" spans="1:24" s="2" customFormat="1" ht="12.75" customHeight="1">
      <c r="A47" s="103"/>
      <c r="B47" s="103"/>
      <c r="C47" s="101">
        <v>4</v>
      </c>
      <c r="D47" s="99"/>
      <c r="E47" s="159"/>
      <c r="F47" s="99">
        <v>2</v>
      </c>
      <c r="G47" s="100"/>
      <c r="H47" s="101">
        <v>0</v>
      </c>
      <c r="I47" s="99"/>
      <c r="J47" s="159"/>
      <c r="K47" s="99">
        <v>1</v>
      </c>
      <c r="L47" s="100"/>
      <c r="M47" s="101">
        <v>1</v>
      </c>
      <c r="N47" s="99"/>
      <c r="O47" s="159"/>
      <c r="P47" s="99">
        <v>2</v>
      </c>
      <c r="Q47" s="100"/>
      <c r="R47" s="101">
        <v>1</v>
      </c>
      <c r="S47" s="99"/>
      <c r="T47" s="159"/>
      <c r="U47" s="99">
        <v>1</v>
      </c>
      <c r="V47" s="100"/>
      <c r="W47" s="6"/>
      <c r="X47" s="19" t="s">
        <v>634</v>
      </c>
    </row>
    <row r="48" spans="1:24" s="2" customFormat="1" ht="12.75" customHeight="1">
      <c r="A48" s="103">
        <v>5</v>
      </c>
      <c r="B48" s="102">
        <v>0.5</v>
      </c>
      <c r="C48" s="136" t="s">
        <v>579</v>
      </c>
      <c r="D48" s="137"/>
      <c r="E48" s="37"/>
      <c r="F48" s="137" t="s">
        <v>580</v>
      </c>
      <c r="G48" s="138"/>
      <c r="H48" s="136" t="s">
        <v>581</v>
      </c>
      <c r="I48" s="137"/>
      <c r="J48" s="37"/>
      <c r="K48" s="137" t="s">
        <v>582</v>
      </c>
      <c r="L48" s="138"/>
      <c r="M48" s="136" t="s">
        <v>583</v>
      </c>
      <c r="N48" s="137"/>
      <c r="O48" s="37"/>
      <c r="P48" s="137" t="s">
        <v>584</v>
      </c>
      <c r="Q48" s="138"/>
      <c r="R48" s="136" t="s">
        <v>585</v>
      </c>
      <c r="S48" s="137"/>
      <c r="T48" s="37"/>
      <c r="U48" s="137" t="s">
        <v>586</v>
      </c>
      <c r="V48" s="138"/>
      <c r="W48" s="38"/>
      <c r="X48" s="19" t="s">
        <v>441</v>
      </c>
    </row>
    <row r="49" spans="1:24" s="2" customFormat="1" ht="12.75" customHeight="1">
      <c r="A49" s="103"/>
      <c r="B49" s="103"/>
      <c r="C49" s="90" t="s">
        <v>433</v>
      </c>
      <c r="D49" s="140"/>
      <c r="E49" s="10" t="s">
        <v>633</v>
      </c>
      <c r="F49" s="91" t="s">
        <v>419</v>
      </c>
      <c r="G49" s="139"/>
      <c r="H49" s="90" t="s">
        <v>408</v>
      </c>
      <c r="I49" s="140"/>
      <c r="J49" s="10" t="s">
        <v>633</v>
      </c>
      <c r="K49" s="91" t="s">
        <v>400</v>
      </c>
      <c r="L49" s="139"/>
      <c r="M49" s="90" t="s">
        <v>405</v>
      </c>
      <c r="N49" s="140"/>
      <c r="O49" s="10" t="s">
        <v>633</v>
      </c>
      <c r="P49" s="91" t="s">
        <v>255</v>
      </c>
      <c r="Q49" s="139"/>
      <c r="R49" s="90" t="s">
        <v>441</v>
      </c>
      <c r="S49" s="140"/>
      <c r="T49" s="10" t="s">
        <v>633</v>
      </c>
      <c r="U49" s="91" t="s">
        <v>438</v>
      </c>
      <c r="V49" s="139"/>
      <c r="W49" s="6"/>
      <c r="X49" s="19" t="s">
        <v>442</v>
      </c>
    </row>
    <row r="50" spans="1:24" s="2" customFormat="1" ht="12.75" customHeight="1">
      <c r="A50" s="103"/>
      <c r="B50" s="103"/>
      <c r="C50" s="101">
        <v>0</v>
      </c>
      <c r="D50" s="99"/>
      <c r="E50" s="159"/>
      <c r="F50" s="99">
        <v>0</v>
      </c>
      <c r="G50" s="100"/>
      <c r="H50" s="101">
        <v>2</v>
      </c>
      <c r="I50" s="99"/>
      <c r="J50" s="159"/>
      <c r="K50" s="99">
        <v>0</v>
      </c>
      <c r="L50" s="100"/>
      <c r="M50" s="101">
        <v>1</v>
      </c>
      <c r="N50" s="99"/>
      <c r="O50" s="159"/>
      <c r="P50" s="99">
        <v>3</v>
      </c>
      <c r="Q50" s="100"/>
      <c r="R50" s="101">
        <v>3</v>
      </c>
      <c r="S50" s="99"/>
      <c r="T50" s="159"/>
      <c r="U50" s="99">
        <v>3</v>
      </c>
      <c r="V50" s="100"/>
      <c r="W50" s="6"/>
      <c r="X50" s="19" t="s">
        <v>443</v>
      </c>
    </row>
    <row r="51" spans="1:24" s="2" customFormat="1" ht="12.75" customHeight="1">
      <c r="A51" s="103">
        <v>6</v>
      </c>
      <c r="B51" s="102">
        <v>0.53125</v>
      </c>
      <c r="C51" s="136" t="s">
        <v>568</v>
      </c>
      <c r="D51" s="137"/>
      <c r="E51" s="37"/>
      <c r="F51" s="137" t="s">
        <v>587</v>
      </c>
      <c r="G51" s="138"/>
      <c r="H51" s="136" t="s">
        <v>570</v>
      </c>
      <c r="I51" s="137"/>
      <c r="J51" s="37"/>
      <c r="K51" s="137" t="s">
        <v>588</v>
      </c>
      <c r="L51" s="138"/>
      <c r="M51" s="136" t="s">
        <v>572</v>
      </c>
      <c r="N51" s="137"/>
      <c r="O51" s="37"/>
      <c r="P51" s="137" t="s">
        <v>589</v>
      </c>
      <c r="Q51" s="138"/>
      <c r="R51" s="136" t="s">
        <v>574</v>
      </c>
      <c r="S51" s="137"/>
      <c r="T51" s="37"/>
      <c r="U51" s="137" t="s">
        <v>590</v>
      </c>
      <c r="V51" s="138"/>
      <c r="W51" s="38"/>
      <c r="X51" s="19" t="s">
        <v>429</v>
      </c>
    </row>
    <row r="52" spans="1:23" s="2" customFormat="1" ht="12.75" customHeight="1">
      <c r="A52" s="103"/>
      <c r="B52" s="103"/>
      <c r="C52" s="90" t="str">
        <f>F40</f>
        <v>多賀レッド</v>
      </c>
      <c r="D52" s="91"/>
      <c r="E52" s="10" t="s">
        <v>633</v>
      </c>
      <c r="F52" s="91" t="s">
        <v>413</v>
      </c>
      <c r="G52" s="139"/>
      <c r="H52" s="90" t="str">
        <f>K40</f>
        <v>ユーニアン</v>
      </c>
      <c r="I52" s="91"/>
      <c r="J52" s="10" t="s">
        <v>633</v>
      </c>
      <c r="K52" s="91" t="s">
        <v>329</v>
      </c>
      <c r="L52" s="139"/>
      <c r="M52" s="90" t="str">
        <f>P40</f>
        <v>FC中山</v>
      </c>
      <c r="N52" s="91"/>
      <c r="O52" s="10" t="s">
        <v>633</v>
      </c>
      <c r="P52" s="91" t="s">
        <v>426</v>
      </c>
      <c r="Q52" s="139"/>
      <c r="R52" s="90" t="str">
        <f>U40</f>
        <v>FCアルコ</v>
      </c>
      <c r="S52" s="91"/>
      <c r="T52" s="10" t="s">
        <v>633</v>
      </c>
      <c r="U52" s="91" t="s">
        <v>422</v>
      </c>
      <c r="V52" s="139"/>
      <c r="W52" s="6"/>
    </row>
    <row r="53" spans="1:23" s="2" customFormat="1" ht="12.75" customHeight="1">
      <c r="A53" s="103"/>
      <c r="B53" s="103"/>
      <c r="C53" s="101">
        <v>1</v>
      </c>
      <c r="D53" s="99"/>
      <c r="E53" s="159"/>
      <c r="F53" s="99">
        <v>6</v>
      </c>
      <c r="G53" s="100"/>
      <c r="H53" s="101">
        <v>2</v>
      </c>
      <c r="I53" s="99"/>
      <c r="J53" s="159"/>
      <c r="K53" s="99">
        <v>0</v>
      </c>
      <c r="L53" s="100"/>
      <c r="M53" s="101">
        <v>7</v>
      </c>
      <c r="N53" s="99"/>
      <c r="O53" s="159"/>
      <c r="P53" s="99">
        <v>0</v>
      </c>
      <c r="Q53" s="100"/>
      <c r="R53" s="101">
        <v>0</v>
      </c>
      <c r="S53" s="99"/>
      <c r="T53" s="159"/>
      <c r="U53" s="99">
        <v>1</v>
      </c>
      <c r="V53" s="100"/>
      <c r="W53" s="6"/>
    </row>
    <row r="54" spans="1:23" s="2" customFormat="1" ht="12.75" customHeight="1">
      <c r="A54" s="103">
        <v>7</v>
      </c>
      <c r="B54" s="102">
        <v>0.5625</v>
      </c>
      <c r="C54" s="136" t="s">
        <v>580</v>
      </c>
      <c r="D54" s="137"/>
      <c r="E54" s="37"/>
      <c r="F54" s="137" t="s">
        <v>575</v>
      </c>
      <c r="G54" s="138"/>
      <c r="H54" s="136" t="s">
        <v>591</v>
      </c>
      <c r="I54" s="137"/>
      <c r="J54" s="37"/>
      <c r="K54" s="137" t="s">
        <v>576</v>
      </c>
      <c r="L54" s="138"/>
      <c r="M54" s="136" t="s">
        <v>584</v>
      </c>
      <c r="N54" s="137"/>
      <c r="O54" s="37"/>
      <c r="P54" s="137" t="s">
        <v>577</v>
      </c>
      <c r="Q54" s="138"/>
      <c r="R54" s="136" t="s">
        <v>586</v>
      </c>
      <c r="S54" s="137"/>
      <c r="T54" s="37"/>
      <c r="U54" s="137" t="s">
        <v>578</v>
      </c>
      <c r="V54" s="138"/>
      <c r="W54" s="38"/>
    </row>
    <row r="55" spans="1:23" s="2" customFormat="1" ht="12.75" customHeight="1">
      <c r="A55" s="103"/>
      <c r="B55" s="103"/>
      <c r="C55" s="90" t="str">
        <f>F49</f>
        <v>館    腰</v>
      </c>
      <c r="D55" s="91"/>
      <c r="E55" s="10" t="s">
        <v>633</v>
      </c>
      <c r="F55" s="91" t="str">
        <f>F43</f>
        <v>石巻FC</v>
      </c>
      <c r="G55" s="92"/>
      <c r="H55" s="90" t="str">
        <f>K49</f>
        <v>フューチャーズ</v>
      </c>
      <c r="I55" s="91"/>
      <c r="J55" s="10" t="s">
        <v>633</v>
      </c>
      <c r="K55" s="91" t="str">
        <f>K43</f>
        <v>月が丘</v>
      </c>
      <c r="L55" s="92"/>
      <c r="M55" s="90" t="str">
        <f>P49</f>
        <v>仙台中田</v>
      </c>
      <c r="N55" s="91"/>
      <c r="O55" s="10" t="s">
        <v>633</v>
      </c>
      <c r="P55" s="91" t="str">
        <f>P43</f>
        <v>七ケ浜SC</v>
      </c>
      <c r="Q55" s="92"/>
      <c r="R55" s="90" t="str">
        <f>U49</f>
        <v>涌谷FC</v>
      </c>
      <c r="S55" s="91"/>
      <c r="T55" s="10" t="s">
        <v>633</v>
      </c>
      <c r="U55" s="91" t="str">
        <f>U43</f>
        <v>小牛田FC</v>
      </c>
      <c r="V55" s="92"/>
      <c r="W55" s="6"/>
    </row>
    <row r="56" spans="1:23" s="2" customFormat="1" ht="12.75" customHeight="1">
      <c r="A56" s="103"/>
      <c r="B56" s="103"/>
      <c r="C56" s="101">
        <v>0</v>
      </c>
      <c r="D56" s="99"/>
      <c r="E56" s="159"/>
      <c r="F56" s="99">
        <v>1</v>
      </c>
      <c r="G56" s="100"/>
      <c r="H56" s="101">
        <v>3</v>
      </c>
      <c r="I56" s="99"/>
      <c r="J56" s="159"/>
      <c r="K56" s="99">
        <v>1</v>
      </c>
      <c r="L56" s="100"/>
      <c r="M56" s="101">
        <v>2</v>
      </c>
      <c r="N56" s="99"/>
      <c r="O56" s="159"/>
      <c r="P56" s="99">
        <v>2</v>
      </c>
      <c r="Q56" s="100"/>
      <c r="R56" s="101">
        <v>1</v>
      </c>
      <c r="S56" s="99"/>
      <c r="T56" s="159"/>
      <c r="U56" s="99">
        <v>7</v>
      </c>
      <c r="V56" s="100"/>
      <c r="W56" s="6"/>
    </row>
    <row r="57" spans="1:24" s="2" customFormat="1" ht="12.75" customHeight="1">
      <c r="A57" s="103">
        <v>8</v>
      </c>
      <c r="B57" s="102">
        <v>0.59375</v>
      </c>
      <c r="C57" s="136" t="s">
        <v>587</v>
      </c>
      <c r="D57" s="137"/>
      <c r="E57" s="37"/>
      <c r="F57" s="137" t="s">
        <v>579</v>
      </c>
      <c r="G57" s="138"/>
      <c r="H57" s="136" t="s">
        <v>588</v>
      </c>
      <c r="I57" s="137"/>
      <c r="J57" s="37"/>
      <c r="K57" s="137" t="s">
        <v>581</v>
      </c>
      <c r="L57" s="138"/>
      <c r="M57" s="136" t="s">
        <v>589</v>
      </c>
      <c r="N57" s="137"/>
      <c r="O57" s="37"/>
      <c r="P57" s="137" t="s">
        <v>583</v>
      </c>
      <c r="Q57" s="138"/>
      <c r="R57" s="136" t="s">
        <v>590</v>
      </c>
      <c r="S57" s="137"/>
      <c r="T57" s="37"/>
      <c r="U57" s="137" t="s">
        <v>585</v>
      </c>
      <c r="V57" s="138"/>
      <c r="W57" s="38"/>
      <c r="X57" s="8"/>
    </row>
    <row r="58" spans="1:24" s="2" customFormat="1" ht="12.75" customHeight="1">
      <c r="A58" s="103"/>
      <c r="B58" s="103"/>
      <c r="C58" s="90" t="str">
        <f>F52</f>
        <v>鶴岡Jr FC</v>
      </c>
      <c r="D58" s="91"/>
      <c r="E58" s="10" t="s">
        <v>633</v>
      </c>
      <c r="F58" s="91" t="str">
        <f>C49</f>
        <v>コパFC</v>
      </c>
      <c r="G58" s="92"/>
      <c r="H58" s="90" t="str">
        <f>K52</f>
        <v>高島平</v>
      </c>
      <c r="I58" s="91"/>
      <c r="J58" s="10" t="s">
        <v>633</v>
      </c>
      <c r="K58" s="91" t="str">
        <f>H49</f>
        <v>とおの</v>
      </c>
      <c r="L58" s="92"/>
      <c r="M58" s="90" t="str">
        <f>P52</f>
        <v>将    監</v>
      </c>
      <c r="N58" s="91"/>
      <c r="O58" s="10" t="s">
        <v>633</v>
      </c>
      <c r="P58" s="91" t="str">
        <f>M49</f>
        <v>飯島南</v>
      </c>
      <c r="Q58" s="92"/>
      <c r="R58" s="90" t="str">
        <f>U52</f>
        <v>シューレFC</v>
      </c>
      <c r="S58" s="91"/>
      <c r="T58" s="10" t="s">
        <v>633</v>
      </c>
      <c r="U58" s="91" t="str">
        <f>R49</f>
        <v>鹿折FC</v>
      </c>
      <c r="V58" s="92"/>
      <c r="W58" s="6"/>
      <c r="X58" s="8"/>
    </row>
    <row r="59" spans="1:24" s="2" customFormat="1" ht="12.75" customHeight="1">
      <c r="A59" s="103"/>
      <c r="B59" s="103"/>
      <c r="C59" s="101">
        <v>1</v>
      </c>
      <c r="D59" s="99"/>
      <c r="E59" s="159"/>
      <c r="F59" s="99">
        <v>0</v>
      </c>
      <c r="G59" s="100"/>
      <c r="H59" s="101">
        <v>0</v>
      </c>
      <c r="I59" s="99"/>
      <c r="J59" s="159"/>
      <c r="K59" s="99">
        <v>6</v>
      </c>
      <c r="L59" s="100"/>
      <c r="M59" s="101">
        <v>3</v>
      </c>
      <c r="N59" s="99"/>
      <c r="O59" s="159"/>
      <c r="P59" s="99">
        <v>0</v>
      </c>
      <c r="Q59" s="100"/>
      <c r="R59" s="101">
        <v>4</v>
      </c>
      <c r="S59" s="99"/>
      <c r="T59" s="159"/>
      <c r="U59" s="99">
        <v>3</v>
      </c>
      <c r="V59" s="100"/>
      <c r="W59" s="6"/>
      <c r="X59" s="8"/>
    </row>
    <row r="60" spans="1:2" ht="13.5">
      <c r="A60" s="9"/>
      <c r="B60" s="9"/>
    </row>
    <row r="61" ht="15.75" customHeight="1">
      <c r="B61" s="3" t="s">
        <v>592</v>
      </c>
    </row>
    <row r="62" ht="15.75" customHeight="1">
      <c r="B62" s="3" t="s">
        <v>593</v>
      </c>
    </row>
    <row r="63" ht="15.75" customHeight="1">
      <c r="B63" s="3"/>
    </row>
  </sheetData>
  <sheetProtection/>
  <mergeCells count="371">
    <mergeCell ref="R59:S59"/>
    <mergeCell ref="U59:V59"/>
    <mergeCell ref="C59:D59"/>
    <mergeCell ref="F59:G59"/>
    <mergeCell ref="H59:I59"/>
    <mergeCell ref="K59:L59"/>
    <mergeCell ref="M59:N59"/>
    <mergeCell ref="P59:Q59"/>
    <mergeCell ref="R57:S57"/>
    <mergeCell ref="U57:V57"/>
    <mergeCell ref="C58:D58"/>
    <mergeCell ref="F58:G58"/>
    <mergeCell ref="H58:I58"/>
    <mergeCell ref="K58:L58"/>
    <mergeCell ref="M58:N58"/>
    <mergeCell ref="P58:Q58"/>
    <mergeCell ref="R58:S58"/>
    <mergeCell ref="U58:V58"/>
    <mergeCell ref="R56:S56"/>
    <mergeCell ref="U56:V56"/>
    <mergeCell ref="A57:A59"/>
    <mergeCell ref="B57:B59"/>
    <mergeCell ref="C57:D57"/>
    <mergeCell ref="F57:G57"/>
    <mergeCell ref="H57:I57"/>
    <mergeCell ref="K57:L57"/>
    <mergeCell ref="M57:N57"/>
    <mergeCell ref="P57:Q57"/>
    <mergeCell ref="C56:D56"/>
    <mergeCell ref="F56:G56"/>
    <mergeCell ref="H56:I56"/>
    <mergeCell ref="K56:L56"/>
    <mergeCell ref="M56:N56"/>
    <mergeCell ref="P56:Q56"/>
    <mergeCell ref="R54:S54"/>
    <mergeCell ref="U54:V54"/>
    <mergeCell ref="C55:D55"/>
    <mergeCell ref="F55:G55"/>
    <mergeCell ref="H55:I55"/>
    <mergeCell ref="K55:L55"/>
    <mergeCell ref="M55:N55"/>
    <mergeCell ref="P55:Q55"/>
    <mergeCell ref="R55:S55"/>
    <mergeCell ref="U55:V55"/>
    <mergeCell ref="R53:S53"/>
    <mergeCell ref="U53:V53"/>
    <mergeCell ref="A54:A56"/>
    <mergeCell ref="B54:B56"/>
    <mergeCell ref="C54:D54"/>
    <mergeCell ref="F54:G54"/>
    <mergeCell ref="H54:I54"/>
    <mergeCell ref="K54:L54"/>
    <mergeCell ref="M54:N54"/>
    <mergeCell ref="P54:Q54"/>
    <mergeCell ref="C53:D53"/>
    <mergeCell ref="F53:G53"/>
    <mergeCell ref="H53:I53"/>
    <mergeCell ref="K53:L53"/>
    <mergeCell ref="M53:N53"/>
    <mergeCell ref="P53:Q53"/>
    <mergeCell ref="R51:S51"/>
    <mergeCell ref="U51:V51"/>
    <mergeCell ref="C52:D52"/>
    <mergeCell ref="F52:G52"/>
    <mergeCell ref="H52:I52"/>
    <mergeCell ref="K52:L52"/>
    <mergeCell ref="M52:N52"/>
    <mergeCell ref="P52:Q52"/>
    <mergeCell ref="R52:S52"/>
    <mergeCell ref="U52:V52"/>
    <mergeCell ref="R50:S50"/>
    <mergeCell ref="U50:V50"/>
    <mergeCell ref="A51:A53"/>
    <mergeCell ref="B51:B53"/>
    <mergeCell ref="C51:D51"/>
    <mergeCell ref="F51:G51"/>
    <mergeCell ref="H51:I51"/>
    <mergeCell ref="K51:L51"/>
    <mergeCell ref="M51:N51"/>
    <mergeCell ref="P51:Q51"/>
    <mergeCell ref="C50:D50"/>
    <mergeCell ref="F50:G50"/>
    <mergeCell ref="H50:I50"/>
    <mergeCell ref="K50:L50"/>
    <mergeCell ref="M50:N50"/>
    <mergeCell ref="P50:Q50"/>
    <mergeCell ref="R48:S48"/>
    <mergeCell ref="U48:V48"/>
    <mergeCell ref="C49:D49"/>
    <mergeCell ref="F49:G49"/>
    <mergeCell ref="H49:I49"/>
    <mergeCell ref="K49:L49"/>
    <mergeCell ref="M49:N49"/>
    <mergeCell ref="P49:Q49"/>
    <mergeCell ref="R49:S49"/>
    <mergeCell ref="U49:V49"/>
    <mergeCell ref="R47:S47"/>
    <mergeCell ref="U47:V47"/>
    <mergeCell ref="A48:A50"/>
    <mergeCell ref="B48:B50"/>
    <mergeCell ref="C48:D48"/>
    <mergeCell ref="F48:G48"/>
    <mergeCell ref="H48:I48"/>
    <mergeCell ref="K48:L48"/>
    <mergeCell ref="M48:N48"/>
    <mergeCell ref="P48:Q48"/>
    <mergeCell ref="C47:D47"/>
    <mergeCell ref="F47:G47"/>
    <mergeCell ref="H47:I47"/>
    <mergeCell ref="K47:L47"/>
    <mergeCell ref="M47:N47"/>
    <mergeCell ref="P47:Q47"/>
    <mergeCell ref="R45:S45"/>
    <mergeCell ref="U45:V45"/>
    <mergeCell ref="C46:D46"/>
    <mergeCell ref="F46:G46"/>
    <mergeCell ref="H46:I46"/>
    <mergeCell ref="K46:L46"/>
    <mergeCell ref="M46:N46"/>
    <mergeCell ref="P46:Q46"/>
    <mergeCell ref="R46:S46"/>
    <mergeCell ref="U46:V46"/>
    <mergeCell ref="R44:S44"/>
    <mergeCell ref="U44:V44"/>
    <mergeCell ref="A45:A47"/>
    <mergeCell ref="B45:B47"/>
    <mergeCell ref="C45:D45"/>
    <mergeCell ref="F45:G45"/>
    <mergeCell ref="H45:I45"/>
    <mergeCell ref="K45:L45"/>
    <mergeCell ref="M45:N45"/>
    <mergeCell ref="P45:Q45"/>
    <mergeCell ref="C44:D44"/>
    <mergeCell ref="F44:G44"/>
    <mergeCell ref="H44:I44"/>
    <mergeCell ref="K44:L44"/>
    <mergeCell ref="M44:N44"/>
    <mergeCell ref="P44:Q44"/>
    <mergeCell ref="R42:S42"/>
    <mergeCell ref="U42:V42"/>
    <mergeCell ref="C43:D43"/>
    <mergeCell ref="F43:G43"/>
    <mergeCell ref="H43:I43"/>
    <mergeCell ref="K43:L43"/>
    <mergeCell ref="M43:N43"/>
    <mergeCell ref="P43:Q43"/>
    <mergeCell ref="R43:S43"/>
    <mergeCell ref="U43:V43"/>
    <mergeCell ref="R41:S41"/>
    <mergeCell ref="U41:V41"/>
    <mergeCell ref="A42:A44"/>
    <mergeCell ref="B42:B44"/>
    <mergeCell ref="C42:D42"/>
    <mergeCell ref="F42:G42"/>
    <mergeCell ref="H42:I42"/>
    <mergeCell ref="K42:L42"/>
    <mergeCell ref="M42:N42"/>
    <mergeCell ref="P42:Q42"/>
    <mergeCell ref="C41:D41"/>
    <mergeCell ref="F41:G41"/>
    <mergeCell ref="H41:I41"/>
    <mergeCell ref="K41:L41"/>
    <mergeCell ref="M41:N41"/>
    <mergeCell ref="P41:Q41"/>
    <mergeCell ref="R39:S39"/>
    <mergeCell ref="U39:V39"/>
    <mergeCell ref="C40:D40"/>
    <mergeCell ref="F40:G40"/>
    <mergeCell ref="H40:I40"/>
    <mergeCell ref="K40:L40"/>
    <mergeCell ref="M40:N40"/>
    <mergeCell ref="P40:Q40"/>
    <mergeCell ref="R40:S40"/>
    <mergeCell ref="U40:V40"/>
    <mergeCell ref="R38:S38"/>
    <mergeCell ref="U38:V38"/>
    <mergeCell ref="A39:A41"/>
    <mergeCell ref="B39:B41"/>
    <mergeCell ref="C39:D39"/>
    <mergeCell ref="F39:G39"/>
    <mergeCell ref="H39:I39"/>
    <mergeCell ref="K39:L39"/>
    <mergeCell ref="M39:N39"/>
    <mergeCell ref="P39:Q39"/>
    <mergeCell ref="C38:D38"/>
    <mergeCell ref="F38:G38"/>
    <mergeCell ref="H38:I38"/>
    <mergeCell ref="K38:L38"/>
    <mergeCell ref="M38:N38"/>
    <mergeCell ref="P38:Q38"/>
    <mergeCell ref="U36:V36"/>
    <mergeCell ref="C37:D37"/>
    <mergeCell ref="F37:G37"/>
    <mergeCell ref="H37:I37"/>
    <mergeCell ref="K37:L37"/>
    <mergeCell ref="M37:N37"/>
    <mergeCell ref="P37:Q37"/>
    <mergeCell ref="R37:S37"/>
    <mergeCell ref="U37:V37"/>
    <mergeCell ref="R35:V35"/>
    <mergeCell ref="A36:A38"/>
    <mergeCell ref="B36:B38"/>
    <mergeCell ref="C36:D36"/>
    <mergeCell ref="F36:G36"/>
    <mergeCell ref="H36:I36"/>
    <mergeCell ref="K36:L36"/>
    <mergeCell ref="M36:N36"/>
    <mergeCell ref="P36:Q36"/>
    <mergeCell ref="R36:S36"/>
    <mergeCell ref="A32:V32"/>
    <mergeCell ref="B33:V33"/>
    <mergeCell ref="A34:A35"/>
    <mergeCell ref="C34:G34"/>
    <mergeCell ref="H34:L34"/>
    <mergeCell ref="M34:Q34"/>
    <mergeCell ref="R34:V34"/>
    <mergeCell ref="C35:G35"/>
    <mergeCell ref="H35:L35"/>
    <mergeCell ref="M35:Q35"/>
    <mergeCell ref="H24:I24"/>
    <mergeCell ref="K24:L24"/>
    <mergeCell ref="C25:D25"/>
    <mergeCell ref="F25:G25"/>
    <mergeCell ref="H25:I25"/>
    <mergeCell ref="K25:L25"/>
    <mergeCell ref="A22:A25"/>
    <mergeCell ref="B22:B25"/>
    <mergeCell ref="C22:G22"/>
    <mergeCell ref="H22:L22"/>
    <mergeCell ref="C23:D23"/>
    <mergeCell ref="F23:G23"/>
    <mergeCell ref="H23:I23"/>
    <mergeCell ref="K23:L23"/>
    <mergeCell ref="C24:D24"/>
    <mergeCell ref="F24:G24"/>
    <mergeCell ref="R20:S20"/>
    <mergeCell ref="U20:V20"/>
    <mergeCell ref="C21:D21"/>
    <mergeCell ref="F21:G21"/>
    <mergeCell ref="H21:I21"/>
    <mergeCell ref="K21:L21"/>
    <mergeCell ref="M21:N21"/>
    <mergeCell ref="P21:Q21"/>
    <mergeCell ref="R21:S21"/>
    <mergeCell ref="U21:V21"/>
    <mergeCell ref="M19:N19"/>
    <mergeCell ref="P19:Q19"/>
    <mergeCell ref="R19:S19"/>
    <mergeCell ref="U19:V19"/>
    <mergeCell ref="C20:D20"/>
    <mergeCell ref="F20:G20"/>
    <mergeCell ref="H20:I20"/>
    <mergeCell ref="K20:L20"/>
    <mergeCell ref="M20:N20"/>
    <mergeCell ref="P20:Q20"/>
    <mergeCell ref="A19:A21"/>
    <mergeCell ref="B19:B21"/>
    <mergeCell ref="C19:D19"/>
    <mergeCell ref="F19:G19"/>
    <mergeCell ref="H19:I19"/>
    <mergeCell ref="K19:L19"/>
    <mergeCell ref="R17:S17"/>
    <mergeCell ref="U17:V17"/>
    <mergeCell ref="C18:G18"/>
    <mergeCell ref="H18:I18"/>
    <mergeCell ref="K18:L18"/>
    <mergeCell ref="M18:N18"/>
    <mergeCell ref="P18:Q18"/>
    <mergeCell ref="R18:S18"/>
    <mergeCell ref="U18:V18"/>
    <mergeCell ref="M16:N16"/>
    <mergeCell ref="P16:Q16"/>
    <mergeCell ref="R16:S16"/>
    <mergeCell ref="U16:V16"/>
    <mergeCell ref="C17:D17"/>
    <mergeCell ref="F17:G17"/>
    <mergeCell ref="H17:I17"/>
    <mergeCell ref="K17:L17"/>
    <mergeCell ref="M17:N17"/>
    <mergeCell ref="P17:Q17"/>
    <mergeCell ref="A16:A18"/>
    <mergeCell ref="B16:B18"/>
    <mergeCell ref="C16:D16"/>
    <mergeCell ref="F16:G16"/>
    <mergeCell ref="H16:I16"/>
    <mergeCell ref="K16:L16"/>
    <mergeCell ref="R14:S14"/>
    <mergeCell ref="U14:V14"/>
    <mergeCell ref="C15:D15"/>
    <mergeCell ref="F15:G15"/>
    <mergeCell ref="H15:I15"/>
    <mergeCell ref="K15:L15"/>
    <mergeCell ref="M15:Q15"/>
    <mergeCell ref="R15:V15"/>
    <mergeCell ref="M13:N13"/>
    <mergeCell ref="P13:Q13"/>
    <mergeCell ref="R13:S13"/>
    <mergeCell ref="U13:V13"/>
    <mergeCell ref="C14:D14"/>
    <mergeCell ref="F14:G14"/>
    <mergeCell ref="H14:I14"/>
    <mergeCell ref="K14:L14"/>
    <mergeCell ref="M14:N14"/>
    <mergeCell ref="P14:Q14"/>
    <mergeCell ref="A13:A15"/>
    <mergeCell ref="B13:B15"/>
    <mergeCell ref="C13:D13"/>
    <mergeCell ref="F13:G13"/>
    <mergeCell ref="H13:I13"/>
    <mergeCell ref="K13:L13"/>
    <mergeCell ref="R11:S11"/>
    <mergeCell ref="U11:V11"/>
    <mergeCell ref="C12:D12"/>
    <mergeCell ref="F12:G12"/>
    <mergeCell ref="H12:I12"/>
    <mergeCell ref="K12:L12"/>
    <mergeCell ref="M12:N12"/>
    <mergeCell ref="P12:Q12"/>
    <mergeCell ref="R12:S12"/>
    <mergeCell ref="U12:V12"/>
    <mergeCell ref="M10:N10"/>
    <mergeCell ref="P10:Q10"/>
    <mergeCell ref="R10:S10"/>
    <mergeCell ref="U10:V10"/>
    <mergeCell ref="C11:D11"/>
    <mergeCell ref="F11:G11"/>
    <mergeCell ref="H11:I11"/>
    <mergeCell ref="K11:L11"/>
    <mergeCell ref="M11:N11"/>
    <mergeCell ref="P11:Q11"/>
    <mergeCell ref="A10:A12"/>
    <mergeCell ref="B10:B12"/>
    <mergeCell ref="C10:D10"/>
    <mergeCell ref="F10:G10"/>
    <mergeCell ref="H10:I10"/>
    <mergeCell ref="K10:L10"/>
    <mergeCell ref="R8:S8"/>
    <mergeCell ref="U8:V8"/>
    <mergeCell ref="C9:D9"/>
    <mergeCell ref="F9:G9"/>
    <mergeCell ref="H9:I9"/>
    <mergeCell ref="K9:L9"/>
    <mergeCell ref="M9:N9"/>
    <mergeCell ref="P9:Q9"/>
    <mergeCell ref="R9:V9"/>
    <mergeCell ref="M7:N7"/>
    <mergeCell ref="P7:Q7"/>
    <mergeCell ref="R7:S7"/>
    <mergeCell ref="U7:V7"/>
    <mergeCell ref="C8:D8"/>
    <mergeCell ref="F8:G8"/>
    <mergeCell ref="H8:I8"/>
    <mergeCell ref="K8:L8"/>
    <mergeCell ref="M8:N8"/>
    <mergeCell ref="P8:Q8"/>
    <mergeCell ref="A7:A9"/>
    <mergeCell ref="B7:B9"/>
    <mergeCell ref="C7:D7"/>
    <mergeCell ref="F7:G7"/>
    <mergeCell ref="H7:I7"/>
    <mergeCell ref="K7:L7"/>
    <mergeCell ref="A1:V1"/>
    <mergeCell ref="P2:V2"/>
    <mergeCell ref="A3:V3"/>
    <mergeCell ref="B4:V4"/>
    <mergeCell ref="A5:A6"/>
    <mergeCell ref="C5:V5"/>
    <mergeCell ref="C6:G6"/>
    <mergeCell ref="H6:L6"/>
    <mergeCell ref="M6:Q6"/>
    <mergeCell ref="R6:V6"/>
  </mergeCells>
  <dataValidations count="3">
    <dataValidation type="list" allowBlank="1" showInputMessage="1" showErrorMessage="1" sqref="U20:V20 C24:D24 F24:I24 K20:N20 P20:S20 K24:L24 C20:D20 F20:I20">
      <formula1>$X$4:$X$57</formula1>
    </dataValidation>
    <dataValidation type="list" allowBlank="1" showInputMessage="1" showErrorMessage="1" sqref="U17:V17 P17:S17 K17:N17 F17:I17 C17:D17 U14:V14 P14:S14 K14:N14 F14:I14 C14:D14 U11:V11 P11:S11 K11:N11 F8:I8 C8:D8 U8:V8 P8:S8 K8:N8 F11:I11 C11:D11">
      <formula1>$X$4:$X$62</formula1>
    </dataValidation>
    <dataValidation type="list" allowBlank="1" showInputMessage="1" showErrorMessage="1" sqref="P37:S37 U37:V37 C40:D40 F40:I40 K40:N40 P40:S40 U40:V40 F43:G43 K43:L43 P43:Q43 U43:V43 C49:D49 F49:I49 K49:N49 P49:S49 U49:V49 F52:G52 K52:L52 P52:Q52 U52:V52 C26:D26 F26:I26 K26:N26 P26:S26 U26:V26 C37:D37 F37:I37 K37:N37">
      <formula1>$X$4:$X$59</formula1>
    </dataValidation>
  </dataValidations>
  <printOptions/>
  <pageMargins left="0.45" right="0.3937007874015748" top="0.33" bottom="0.25" header="0.196850393700787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PageLayoutView="0" workbookViewId="0" topLeftCell="A1">
      <selection activeCell="A1" sqref="A1:AT1"/>
    </sheetView>
  </sheetViews>
  <sheetFormatPr defaultColWidth="9.00390625" defaultRowHeight="13.5"/>
  <cols>
    <col min="1" max="46" width="3.00390625" style="50" customWidth="1"/>
    <col min="47" max="71" width="1.75390625" style="50" customWidth="1"/>
    <col min="72" max="87" width="2.00390625" style="50" customWidth="1"/>
    <col min="88" max="16384" width="9.00390625" style="50" customWidth="1"/>
  </cols>
  <sheetData>
    <row r="1" spans="1:47" ht="22.5" customHeight="1">
      <c r="A1" s="156" t="s">
        <v>635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49"/>
    </row>
    <row r="2" spans="1:47" ht="19.5" customHeight="1">
      <c r="A2" s="157">
        <v>42092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52"/>
    </row>
    <row r="3" spans="1:47" ht="15" customHeight="1">
      <c r="A3" s="51"/>
      <c r="B3" s="51"/>
      <c r="C3" s="51"/>
      <c r="D3" s="51"/>
      <c r="E3" s="51"/>
      <c r="F3" s="51"/>
      <c r="G3" s="51"/>
      <c r="H3" s="51"/>
      <c r="I3" s="51"/>
      <c r="J3" s="108" t="s">
        <v>636</v>
      </c>
      <c r="K3" s="109"/>
      <c r="L3" s="109"/>
      <c r="M3" s="11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108" t="s">
        <v>272</v>
      </c>
      <c r="AI3" s="109"/>
      <c r="AJ3" s="109"/>
      <c r="AK3" s="110"/>
      <c r="AL3" s="51"/>
      <c r="AM3" s="51"/>
      <c r="AN3" s="51"/>
      <c r="AO3" s="51"/>
      <c r="AP3" s="51"/>
      <c r="AQ3" s="51"/>
      <c r="AR3" s="51"/>
      <c r="AS3" s="51"/>
      <c r="AT3" s="51"/>
      <c r="AU3" s="52"/>
    </row>
    <row r="4" spans="1:47" ht="15" customHeight="1" thickBot="1">
      <c r="A4" s="51"/>
      <c r="B4" s="51"/>
      <c r="C4" s="51"/>
      <c r="D4" s="51"/>
      <c r="E4" s="163">
        <v>3</v>
      </c>
      <c r="F4" s="164"/>
      <c r="G4" s="164"/>
      <c r="H4" s="164"/>
      <c r="I4" s="164"/>
      <c r="J4" s="164"/>
      <c r="K4" s="165"/>
      <c r="L4" s="51"/>
      <c r="M4" s="51"/>
      <c r="N4" s="51"/>
      <c r="O4" s="51"/>
      <c r="P4" s="51"/>
      <c r="Q4" s="51"/>
      <c r="R4" s="166" t="s">
        <v>637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6" t="s">
        <v>638</v>
      </c>
      <c r="AD4" s="167"/>
      <c r="AE4" s="167"/>
      <c r="AF4" s="167"/>
      <c r="AG4" s="167"/>
      <c r="AH4" s="167"/>
      <c r="AI4" s="168"/>
      <c r="AJ4" s="169"/>
      <c r="AK4" s="170"/>
      <c r="AL4" s="170"/>
      <c r="AM4" s="170"/>
      <c r="AN4" s="170"/>
      <c r="AO4" s="170"/>
      <c r="AP4" s="166" t="s">
        <v>637</v>
      </c>
      <c r="AQ4" s="51"/>
      <c r="AR4" s="51"/>
      <c r="AS4" s="51"/>
      <c r="AT4" s="51"/>
      <c r="AU4" s="52"/>
    </row>
    <row r="5" spans="1:47" ht="15" customHeight="1">
      <c r="A5" s="51"/>
      <c r="B5" s="51"/>
      <c r="C5" s="51"/>
      <c r="D5" s="51"/>
      <c r="E5" s="51"/>
      <c r="F5" s="171"/>
      <c r="G5" s="60"/>
      <c r="H5" s="60"/>
      <c r="I5" s="60"/>
      <c r="J5" s="151" t="s">
        <v>639</v>
      </c>
      <c r="K5" s="151"/>
      <c r="L5" s="152"/>
      <c r="M5" s="152"/>
      <c r="N5" s="55"/>
      <c r="O5" s="55"/>
      <c r="P5" s="55"/>
      <c r="Q5" s="56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4"/>
      <c r="AE5" s="55"/>
      <c r="AF5" s="55"/>
      <c r="AG5" s="55"/>
      <c r="AH5" s="152" t="s">
        <v>640</v>
      </c>
      <c r="AI5" s="152"/>
      <c r="AJ5" s="151"/>
      <c r="AK5" s="151"/>
      <c r="AL5" s="60"/>
      <c r="AM5" s="60"/>
      <c r="AN5" s="60"/>
      <c r="AO5" s="172"/>
      <c r="AP5" s="51"/>
      <c r="AQ5" s="51"/>
      <c r="AR5" s="51"/>
      <c r="AS5" s="51"/>
      <c r="AT5" s="51"/>
      <c r="AU5" s="52"/>
    </row>
    <row r="6" spans="1:47" ht="15" customHeight="1">
      <c r="A6" s="135" t="s">
        <v>641</v>
      </c>
      <c r="B6" s="135"/>
      <c r="C6" s="135"/>
      <c r="D6" s="135"/>
      <c r="E6" s="57"/>
      <c r="F6" s="57"/>
      <c r="G6" s="135" t="s">
        <v>642</v>
      </c>
      <c r="H6" s="135"/>
      <c r="I6" s="135"/>
      <c r="J6" s="135"/>
      <c r="K6" s="57"/>
      <c r="L6" s="57"/>
      <c r="M6" s="135" t="s">
        <v>643</v>
      </c>
      <c r="N6" s="135"/>
      <c r="O6" s="135"/>
      <c r="P6" s="135"/>
      <c r="Q6" s="57"/>
      <c r="R6" s="57"/>
      <c r="S6" s="135" t="s">
        <v>644</v>
      </c>
      <c r="T6" s="135"/>
      <c r="U6" s="135"/>
      <c r="V6" s="135"/>
      <c r="W6" s="57"/>
      <c r="X6" s="57"/>
      <c r="Y6" s="135" t="s">
        <v>645</v>
      </c>
      <c r="Z6" s="135"/>
      <c r="AA6" s="135"/>
      <c r="AB6" s="135"/>
      <c r="AC6" s="57"/>
      <c r="AD6" s="57"/>
      <c r="AE6" s="135" t="s">
        <v>646</v>
      </c>
      <c r="AF6" s="135"/>
      <c r="AG6" s="135"/>
      <c r="AH6" s="135"/>
      <c r="AI6" s="57"/>
      <c r="AJ6" s="57"/>
      <c r="AK6" s="135" t="s">
        <v>604</v>
      </c>
      <c r="AL6" s="135"/>
      <c r="AM6" s="135"/>
      <c r="AN6" s="135"/>
      <c r="AO6" s="57"/>
      <c r="AP6" s="57"/>
      <c r="AQ6" s="135" t="s">
        <v>605</v>
      </c>
      <c r="AR6" s="135"/>
      <c r="AS6" s="135"/>
      <c r="AT6" s="135"/>
      <c r="AU6" s="52"/>
    </row>
    <row r="7" spans="1:47" ht="15" customHeight="1">
      <c r="A7" s="108" t="s">
        <v>261</v>
      </c>
      <c r="B7" s="109"/>
      <c r="C7" s="109"/>
      <c r="D7" s="110"/>
      <c r="E7" s="58"/>
      <c r="F7" s="58"/>
      <c r="G7" s="108" t="s">
        <v>636</v>
      </c>
      <c r="H7" s="109"/>
      <c r="I7" s="109"/>
      <c r="J7" s="110"/>
      <c r="K7" s="58"/>
      <c r="L7" s="58"/>
      <c r="M7" s="108" t="s">
        <v>273</v>
      </c>
      <c r="N7" s="109"/>
      <c r="O7" s="109"/>
      <c r="P7" s="110"/>
      <c r="Q7" s="58"/>
      <c r="R7" s="58"/>
      <c r="S7" s="108" t="s">
        <v>632</v>
      </c>
      <c r="T7" s="109"/>
      <c r="U7" s="109"/>
      <c r="V7" s="110"/>
      <c r="W7" s="58"/>
      <c r="X7" s="58"/>
      <c r="Y7" s="108" t="s">
        <v>594</v>
      </c>
      <c r="Z7" s="109"/>
      <c r="AA7" s="109"/>
      <c r="AB7" s="110"/>
      <c r="AC7" s="58"/>
      <c r="AD7" s="58"/>
      <c r="AE7" s="108" t="s">
        <v>647</v>
      </c>
      <c r="AF7" s="109"/>
      <c r="AG7" s="109"/>
      <c r="AH7" s="110"/>
      <c r="AI7" s="58"/>
      <c r="AJ7" s="58"/>
      <c r="AK7" s="108" t="s">
        <v>648</v>
      </c>
      <c r="AL7" s="109"/>
      <c r="AM7" s="109"/>
      <c r="AN7" s="110"/>
      <c r="AO7" s="58"/>
      <c r="AP7" s="58"/>
      <c r="AQ7" s="108" t="s">
        <v>272</v>
      </c>
      <c r="AR7" s="109"/>
      <c r="AS7" s="109"/>
      <c r="AT7" s="110"/>
      <c r="AU7" s="52"/>
    </row>
    <row r="8" spans="1:47" ht="15" customHeight="1">
      <c r="A8" s="51"/>
      <c r="B8" s="173"/>
      <c r="C8" s="60"/>
      <c r="D8" s="60"/>
      <c r="E8" s="60"/>
      <c r="F8" s="60"/>
      <c r="G8" s="60"/>
      <c r="H8" s="53"/>
      <c r="I8" s="51"/>
      <c r="J8" s="51"/>
      <c r="K8" s="51"/>
      <c r="L8" s="51"/>
      <c r="M8" s="51"/>
      <c r="N8" s="173"/>
      <c r="O8" s="60"/>
      <c r="P8" s="60"/>
      <c r="Q8" s="60"/>
      <c r="R8" s="60"/>
      <c r="S8" s="60"/>
      <c r="T8" s="53"/>
      <c r="U8" s="51"/>
      <c r="V8" s="51"/>
      <c r="W8" s="51"/>
      <c r="X8" s="51"/>
      <c r="Y8" s="51"/>
      <c r="Z8" s="51"/>
      <c r="AA8" s="59"/>
      <c r="AB8" s="60"/>
      <c r="AC8" s="60"/>
      <c r="AD8" s="60"/>
      <c r="AE8" s="60"/>
      <c r="AF8" s="60"/>
      <c r="AG8" s="174"/>
      <c r="AH8" s="51"/>
      <c r="AI8" s="51"/>
      <c r="AJ8" s="51"/>
      <c r="AK8" s="51"/>
      <c r="AL8" s="173"/>
      <c r="AM8" s="60"/>
      <c r="AN8" s="60"/>
      <c r="AO8" s="60"/>
      <c r="AP8" s="60"/>
      <c r="AQ8" s="60"/>
      <c r="AR8" s="53"/>
      <c r="AS8" s="51"/>
      <c r="AT8" s="51"/>
      <c r="AU8" s="52"/>
    </row>
    <row r="9" spans="1:47" ht="15" customHeight="1" thickBot="1">
      <c r="A9" s="51"/>
      <c r="B9" s="175"/>
      <c r="C9" s="60"/>
      <c r="D9" s="151" t="s">
        <v>649</v>
      </c>
      <c r="E9" s="151"/>
      <c r="F9" s="150"/>
      <c r="G9" s="150"/>
      <c r="H9" s="62"/>
      <c r="I9" s="51"/>
      <c r="J9" s="51"/>
      <c r="K9" s="51"/>
      <c r="L9" s="51"/>
      <c r="M9" s="51"/>
      <c r="N9" s="175"/>
      <c r="O9" s="60"/>
      <c r="P9" s="151" t="s">
        <v>650</v>
      </c>
      <c r="Q9" s="151"/>
      <c r="R9" s="150"/>
      <c r="S9" s="150"/>
      <c r="T9" s="62"/>
      <c r="U9" s="51"/>
      <c r="V9" s="51"/>
      <c r="W9" s="51"/>
      <c r="X9" s="51"/>
      <c r="Y9" s="51"/>
      <c r="Z9" s="51"/>
      <c r="AA9" s="61"/>
      <c r="AB9" s="150" t="s">
        <v>651</v>
      </c>
      <c r="AC9" s="150"/>
      <c r="AD9" s="151"/>
      <c r="AE9" s="151"/>
      <c r="AF9" s="60"/>
      <c r="AG9" s="176"/>
      <c r="AH9" s="51"/>
      <c r="AI9" s="51"/>
      <c r="AJ9" s="51"/>
      <c r="AK9" s="51"/>
      <c r="AL9" s="175"/>
      <c r="AM9" s="60"/>
      <c r="AN9" s="151" t="s">
        <v>652</v>
      </c>
      <c r="AO9" s="151"/>
      <c r="AP9" s="150"/>
      <c r="AQ9" s="150"/>
      <c r="AR9" s="62"/>
      <c r="AS9" s="51"/>
      <c r="AT9" s="51"/>
      <c r="AU9" s="52"/>
    </row>
    <row r="10" spans="1:48" ht="15" customHeight="1">
      <c r="A10" s="177"/>
      <c r="B10" s="163">
        <v>4</v>
      </c>
      <c r="C10" s="178"/>
      <c r="D10" s="178"/>
      <c r="E10" s="179"/>
      <c r="F10" s="180"/>
      <c r="G10" s="180"/>
      <c r="H10" s="180"/>
      <c r="I10" s="180" t="s">
        <v>653</v>
      </c>
      <c r="J10" s="180"/>
      <c r="K10" s="180"/>
      <c r="L10" s="180"/>
      <c r="M10" s="180"/>
      <c r="N10" s="180" t="s">
        <v>654</v>
      </c>
      <c r="O10" s="178"/>
      <c r="P10" s="178"/>
      <c r="Q10" s="179"/>
      <c r="R10" s="163"/>
      <c r="S10" s="163"/>
      <c r="T10" s="163"/>
      <c r="U10" s="163" t="s">
        <v>653</v>
      </c>
      <c r="V10" s="163"/>
      <c r="W10" s="163"/>
      <c r="X10" s="163"/>
      <c r="Y10" s="163"/>
      <c r="Z10" s="163" t="s">
        <v>655</v>
      </c>
      <c r="AA10" s="163"/>
      <c r="AB10" s="163"/>
      <c r="AC10" s="163"/>
      <c r="AD10" s="181"/>
      <c r="AE10" s="178"/>
      <c r="AF10" s="178"/>
      <c r="AG10" s="180" t="s">
        <v>656</v>
      </c>
      <c r="AH10" s="180"/>
      <c r="AI10" s="180"/>
      <c r="AJ10" s="180"/>
      <c r="AK10" s="180"/>
      <c r="AL10" s="180" t="s">
        <v>653</v>
      </c>
      <c r="AM10" s="178"/>
      <c r="AN10" s="178"/>
      <c r="AO10" s="179"/>
      <c r="AP10" s="163"/>
      <c r="AQ10" s="163"/>
      <c r="AR10" s="163"/>
      <c r="AS10" s="166" t="s">
        <v>657</v>
      </c>
      <c r="AT10" s="163"/>
      <c r="AU10" s="182"/>
      <c r="AV10" s="183"/>
    </row>
    <row r="11" spans="1:47" ht="15" customHeight="1" thickBot="1">
      <c r="A11" s="51"/>
      <c r="B11" s="51"/>
      <c r="C11" s="60"/>
      <c r="D11" s="60"/>
      <c r="E11" s="175"/>
      <c r="F11" s="63"/>
      <c r="G11" s="63"/>
      <c r="H11" s="63"/>
      <c r="I11" s="63"/>
      <c r="J11" s="150" t="s">
        <v>658</v>
      </c>
      <c r="K11" s="150"/>
      <c r="L11" s="151"/>
      <c r="M11" s="151"/>
      <c r="N11" s="60"/>
      <c r="O11" s="60"/>
      <c r="P11" s="60"/>
      <c r="Q11" s="175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184"/>
      <c r="AE11" s="63"/>
      <c r="AF11" s="63"/>
      <c r="AG11" s="63"/>
      <c r="AH11" s="150" t="s">
        <v>659</v>
      </c>
      <c r="AI11" s="150"/>
      <c r="AJ11" s="151"/>
      <c r="AK11" s="151"/>
      <c r="AL11" s="60"/>
      <c r="AM11" s="60"/>
      <c r="AN11" s="60"/>
      <c r="AO11" s="175"/>
      <c r="AP11" s="51"/>
      <c r="AQ11" s="51"/>
      <c r="AR11" s="51"/>
      <c r="AS11" s="51"/>
      <c r="AT11" s="51"/>
      <c r="AU11" s="52"/>
    </row>
    <row r="12" spans="1:47" ht="15" customHeight="1">
      <c r="A12" s="51"/>
      <c r="B12" s="51"/>
      <c r="C12" s="51"/>
      <c r="D12" s="51"/>
      <c r="E12" s="163" t="s">
        <v>660</v>
      </c>
      <c r="F12" s="51"/>
      <c r="G12" s="51"/>
      <c r="H12" s="51"/>
      <c r="I12" s="51"/>
      <c r="J12" s="51"/>
      <c r="K12" s="51"/>
      <c r="L12" s="171"/>
      <c r="M12" s="185"/>
      <c r="N12" s="185"/>
      <c r="O12" s="185"/>
      <c r="P12" s="186"/>
      <c r="Q12" s="185"/>
      <c r="R12" s="187">
        <v>1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163" t="s">
        <v>638</v>
      </c>
      <c r="AD12" s="60"/>
      <c r="AE12" s="53"/>
      <c r="AF12" s="60"/>
      <c r="AG12" s="60"/>
      <c r="AH12" s="163" t="s">
        <v>661</v>
      </c>
      <c r="AI12" s="188" t="s">
        <v>662</v>
      </c>
      <c r="AJ12" s="189" t="s">
        <v>663</v>
      </c>
      <c r="AK12" s="190" t="s">
        <v>664</v>
      </c>
      <c r="AL12" s="185"/>
      <c r="AM12" s="185"/>
      <c r="AN12" s="185"/>
      <c r="AO12" s="185"/>
      <c r="AP12" s="166" t="s">
        <v>638</v>
      </c>
      <c r="AQ12" s="51"/>
      <c r="AR12" s="51"/>
      <c r="AS12" s="51"/>
      <c r="AT12" s="51"/>
      <c r="AU12" s="52"/>
    </row>
    <row r="13" spans="1:47" ht="15" customHeight="1" thickBot="1">
      <c r="A13" s="153" t="s">
        <v>595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51"/>
      <c r="L13" s="176"/>
      <c r="M13" s="60"/>
      <c r="N13" s="60"/>
      <c r="O13" s="60"/>
      <c r="P13" s="59"/>
      <c r="Q13" s="60"/>
      <c r="R13" s="60"/>
      <c r="S13" s="60"/>
      <c r="T13" s="60"/>
      <c r="U13" s="60"/>
      <c r="V13" s="151" t="s">
        <v>665</v>
      </c>
      <c r="W13" s="151"/>
      <c r="X13" s="150"/>
      <c r="Y13" s="150"/>
      <c r="Z13" s="63"/>
      <c r="AA13" s="63"/>
      <c r="AB13" s="63"/>
      <c r="AC13" s="63"/>
      <c r="AD13" s="63"/>
      <c r="AE13" s="62"/>
      <c r="AF13" s="60"/>
      <c r="AG13" s="60"/>
      <c r="AH13" s="60"/>
      <c r="AI13" s="60"/>
      <c r="AJ13" s="176"/>
      <c r="AK13" s="60"/>
      <c r="AL13" s="60"/>
      <c r="AM13" s="60"/>
      <c r="AN13" s="60"/>
      <c r="AO13" s="60"/>
      <c r="AP13" s="51"/>
      <c r="AQ13" s="51"/>
      <c r="AR13" s="51"/>
      <c r="AS13" s="51"/>
      <c r="AT13" s="51"/>
      <c r="AU13" s="52"/>
    </row>
    <row r="14" spans="11:47" ht="15" customHeight="1">
      <c r="K14" s="51"/>
      <c r="L14" s="176"/>
      <c r="M14" s="60"/>
      <c r="N14" s="60"/>
      <c r="O14" s="163" t="s">
        <v>637</v>
      </c>
      <c r="P14" s="185"/>
      <c r="Q14" s="185"/>
      <c r="R14" s="185"/>
      <c r="S14" s="185"/>
      <c r="T14" s="185"/>
      <c r="U14" s="185"/>
      <c r="V14" s="185"/>
      <c r="W14" s="172"/>
      <c r="X14" s="60"/>
      <c r="Y14" s="60"/>
      <c r="Z14" s="60"/>
      <c r="AA14" s="60"/>
      <c r="AB14" s="60"/>
      <c r="AC14" s="60"/>
      <c r="AD14" s="60"/>
      <c r="AE14" s="60"/>
      <c r="AF14" s="187" t="s">
        <v>638</v>
      </c>
      <c r="AG14" s="60"/>
      <c r="AH14" s="60"/>
      <c r="AI14" s="60"/>
      <c r="AJ14" s="176"/>
      <c r="AK14" s="60"/>
      <c r="AL14" s="60"/>
      <c r="AM14" s="60"/>
      <c r="AN14" s="60"/>
      <c r="AO14" s="60"/>
      <c r="AP14" s="51"/>
      <c r="AQ14" s="51"/>
      <c r="AR14" s="51"/>
      <c r="AS14" s="51"/>
      <c r="AT14" s="51"/>
      <c r="AU14" s="52"/>
    </row>
    <row r="15" spans="1:47" ht="1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51"/>
      <c r="L15" s="176"/>
      <c r="M15" s="60"/>
      <c r="N15" s="60"/>
      <c r="O15" s="60"/>
      <c r="P15" s="60"/>
      <c r="Q15" s="60"/>
      <c r="R15" s="60"/>
      <c r="S15" s="60"/>
      <c r="T15" s="60"/>
      <c r="U15" s="60"/>
      <c r="V15" s="191" t="s">
        <v>261</v>
      </c>
      <c r="W15" s="192"/>
      <c r="X15" s="192"/>
      <c r="Y15" s="193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176"/>
      <c r="AK15" s="60"/>
      <c r="AL15" s="60"/>
      <c r="AM15" s="60"/>
      <c r="AN15" s="60"/>
      <c r="AO15" s="60"/>
      <c r="AP15" s="51"/>
      <c r="AQ15" s="51"/>
      <c r="AR15" s="51"/>
      <c r="AS15" s="51"/>
      <c r="AT15" s="51"/>
      <c r="AU15" s="52"/>
    </row>
    <row r="16" spans="1:47" ht="15" customHeight="1" thickBot="1">
      <c r="A16" s="66"/>
      <c r="B16" s="194" t="s">
        <v>666</v>
      </c>
      <c r="C16" s="194"/>
      <c r="D16" s="194"/>
      <c r="E16" s="195" t="s">
        <v>273</v>
      </c>
      <c r="F16" s="196"/>
      <c r="G16" s="196"/>
      <c r="H16" s="196"/>
      <c r="I16" s="196"/>
      <c r="J16" s="197"/>
      <c r="K16" s="180" t="s">
        <v>667</v>
      </c>
      <c r="L16" s="176"/>
      <c r="M16" s="60"/>
      <c r="N16" s="60"/>
      <c r="O16" s="60"/>
      <c r="P16" s="60"/>
      <c r="Q16" s="60"/>
      <c r="R16" s="60"/>
      <c r="S16" s="60"/>
      <c r="T16" s="60"/>
      <c r="U16" s="60"/>
      <c r="V16" s="152" t="s">
        <v>668</v>
      </c>
      <c r="W16" s="152"/>
      <c r="X16" s="155"/>
      <c r="Y16" s="155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198" t="s">
        <v>669</v>
      </c>
      <c r="AK16" s="60"/>
      <c r="AL16" s="60"/>
      <c r="AM16" s="60"/>
      <c r="AN16" s="60"/>
      <c r="AO16" s="60"/>
      <c r="AP16" s="51"/>
      <c r="AQ16" s="51"/>
      <c r="AR16" s="51"/>
      <c r="AS16" s="51"/>
      <c r="AT16" s="51"/>
      <c r="AU16" s="52"/>
    </row>
    <row r="17" spans="1:33" ht="15" customHeight="1">
      <c r="A17" s="66"/>
      <c r="B17" s="194" t="s">
        <v>670</v>
      </c>
      <c r="C17" s="194"/>
      <c r="D17" s="194"/>
      <c r="E17" s="195" t="s">
        <v>671</v>
      </c>
      <c r="F17" s="196"/>
      <c r="G17" s="196"/>
      <c r="H17" s="196"/>
      <c r="I17" s="196"/>
      <c r="J17" s="197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200">
        <v>3</v>
      </c>
      <c r="X17" s="70"/>
      <c r="AA17" s="67"/>
      <c r="AB17" s="67"/>
      <c r="AC17" s="67"/>
      <c r="AD17" s="67"/>
      <c r="AF17" s="201"/>
      <c r="AG17" s="202">
        <v>3</v>
      </c>
    </row>
    <row r="18" spans="1:33" ht="15" customHeight="1">
      <c r="A18" s="66"/>
      <c r="B18" s="194" t="s">
        <v>672</v>
      </c>
      <c r="C18" s="194"/>
      <c r="D18" s="194"/>
      <c r="E18" s="195" t="s">
        <v>673</v>
      </c>
      <c r="F18" s="196"/>
      <c r="G18" s="196"/>
      <c r="H18" s="196"/>
      <c r="I18" s="196"/>
      <c r="J18" s="197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203"/>
      <c r="X18" s="70"/>
      <c r="AA18" s="70"/>
      <c r="AB18" s="70"/>
      <c r="AC18" s="70"/>
      <c r="AD18" s="70"/>
      <c r="AF18" s="204"/>
      <c r="AG18" s="70"/>
    </row>
    <row r="19" spans="1:39" ht="15" customHeight="1">
      <c r="A19" s="71"/>
      <c r="B19" s="194" t="s">
        <v>674</v>
      </c>
      <c r="C19" s="194"/>
      <c r="D19" s="194"/>
      <c r="E19" s="195" t="s">
        <v>675</v>
      </c>
      <c r="F19" s="205"/>
      <c r="G19" s="205"/>
      <c r="H19" s="205"/>
      <c r="I19" s="205"/>
      <c r="J19" s="11"/>
      <c r="Q19" s="154" t="s">
        <v>536</v>
      </c>
      <c r="R19" s="154"/>
      <c r="S19" s="154"/>
      <c r="T19" s="154"/>
      <c r="V19" s="206" t="s">
        <v>676</v>
      </c>
      <c r="W19" s="207"/>
      <c r="X19" s="207"/>
      <c r="Y19" s="208"/>
      <c r="AA19" s="72"/>
      <c r="AB19" s="72"/>
      <c r="AC19" s="72"/>
      <c r="AD19" s="73"/>
      <c r="AE19" s="209" t="s">
        <v>673</v>
      </c>
      <c r="AF19" s="210"/>
      <c r="AG19" s="210"/>
      <c r="AH19" s="211"/>
      <c r="AJ19" s="154" t="s">
        <v>596</v>
      </c>
      <c r="AK19" s="154"/>
      <c r="AL19" s="154"/>
      <c r="AM19" s="154"/>
    </row>
    <row r="20" spans="1:39" ht="15" customHeight="1">
      <c r="A20" s="71"/>
      <c r="B20" s="195"/>
      <c r="C20" s="205"/>
      <c r="D20" s="205"/>
      <c r="E20" s="205"/>
      <c r="F20" s="205"/>
      <c r="G20" s="205"/>
      <c r="H20" s="205"/>
      <c r="I20" s="205"/>
      <c r="J20" s="11"/>
      <c r="Q20" s="154" t="s">
        <v>677</v>
      </c>
      <c r="R20" s="154"/>
      <c r="S20" s="154"/>
      <c r="T20" s="154"/>
      <c r="V20" s="212"/>
      <c r="W20" s="213"/>
      <c r="X20" s="213"/>
      <c r="Y20" s="214"/>
      <c r="AA20" s="72"/>
      <c r="AB20" s="72"/>
      <c r="AC20" s="72"/>
      <c r="AD20" s="73"/>
      <c r="AE20" s="215"/>
      <c r="AF20" s="216"/>
      <c r="AG20" s="216"/>
      <c r="AH20" s="217"/>
      <c r="AJ20" s="154" t="s">
        <v>678</v>
      </c>
      <c r="AK20" s="154"/>
      <c r="AL20" s="154"/>
      <c r="AM20" s="154"/>
    </row>
    <row r="21" spans="2:35" ht="15" customHeight="1">
      <c r="B21" s="74"/>
      <c r="Q21" s="43"/>
      <c r="R21" s="43"/>
      <c r="S21" s="43"/>
      <c r="T21" s="43"/>
      <c r="V21" s="43"/>
      <c r="W21" s="40"/>
      <c r="X21" s="43"/>
      <c r="Y21" s="43"/>
      <c r="Z21" s="70"/>
      <c r="AA21" s="43"/>
      <c r="AB21" s="43"/>
      <c r="AC21" s="43"/>
      <c r="AD21" s="43"/>
      <c r="AE21" s="43"/>
      <c r="AF21" s="43"/>
      <c r="AG21" s="42"/>
      <c r="AH21" s="43"/>
      <c r="AI21" s="70"/>
    </row>
    <row r="22" spans="2:36" ht="15" customHeight="1" thickBot="1">
      <c r="B22" s="64"/>
      <c r="K22" s="183">
        <v>1</v>
      </c>
      <c r="Q22" s="75"/>
      <c r="R22" s="75"/>
      <c r="S22" s="75"/>
      <c r="T22" s="75"/>
      <c r="U22" s="75"/>
      <c r="V22" s="75"/>
      <c r="W22" s="218">
        <v>0</v>
      </c>
      <c r="X22" s="219"/>
      <c r="Y22" s="219"/>
      <c r="Z22" s="219"/>
      <c r="AA22" s="219"/>
      <c r="AB22" s="219"/>
      <c r="AC22" s="219"/>
      <c r="AD22" s="219"/>
      <c r="AE22" s="219"/>
      <c r="AF22" s="220"/>
      <c r="AG22" s="221">
        <v>1</v>
      </c>
      <c r="AH22" s="219"/>
      <c r="AI22" s="219"/>
      <c r="AJ22" s="222">
        <v>2</v>
      </c>
    </row>
    <row r="23" spans="1:41" ht="15" customHeight="1">
      <c r="A23" s="43"/>
      <c r="B23" s="77"/>
      <c r="C23" s="43"/>
      <c r="D23" s="43"/>
      <c r="E23" s="43"/>
      <c r="F23" s="43"/>
      <c r="G23" s="43"/>
      <c r="H23" s="43"/>
      <c r="L23" s="223"/>
      <c r="M23" s="67"/>
      <c r="N23" s="67"/>
      <c r="O23" s="67"/>
      <c r="P23" s="67"/>
      <c r="Q23" s="67"/>
      <c r="R23" s="67"/>
      <c r="S23" s="67"/>
      <c r="T23" s="70"/>
      <c r="U23" s="70"/>
      <c r="V23" s="151" t="s">
        <v>679</v>
      </c>
      <c r="W23" s="151"/>
      <c r="X23" s="151"/>
      <c r="Y23" s="151"/>
      <c r="Z23" s="70"/>
      <c r="AA23" s="70"/>
      <c r="AB23" s="70"/>
      <c r="AC23" s="70"/>
      <c r="AD23" s="70"/>
      <c r="AE23" s="70"/>
      <c r="AF23" s="70"/>
      <c r="AG23" s="70"/>
      <c r="AH23" s="70"/>
      <c r="AI23" s="203"/>
      <c r="AJ23" s="70"/>
      <c r="AK23" s="70"/>
      <c r="AL23" s="70"/>
      <c r="AM23" s="70"/>
      <c r="AN23" s="70"/>
      <c r="AO23" s="70"/>
    </row>
    <row r="24" spans="12:41" ht="15" customHeight="1">
      <c r="L24" s="224"/>
      <c r="M24" s="70"/>
      <c r="N24" s="70"/>
      <c r="O24" s="70"/>
      <c r="P24" s="70"/>
      <c r="Q24" s="70"/>
      <c r="R24" s="70"/>
      <c r="S24" s="70"/>
      <c r="T24" s="70"/>
      <c r="U24" s="70"/>
      <c r="V24" s="108" t="s">
        <v>260</v>
      </c>
      <c r="W24" s="109"/>
      <c r="X24" s="109"/>
      <c r="Y24" s="110"/>
      <c r="Z24" s="70"/>
      <c r="AA24" s="70"/>
      <c r="AB24" s="70"/>
      <c r="AC24" s="70"/>
      <c r="AD24" s="70"/>
      <c r="AE24" s="70"/>
      <c r="AF24" s="70"/>
      <c r="AG24" s="70"/>
      <c r="AH24" s="70"/>
      <c r="AI24" s="203"/>
      <c r="AJ24" s="70"/>
      <c r="AK24" s="70"/>
      <c r="AL24" s="70"/>
      <c r="AM24" s="70"/>
      <c r="AN24" s="70"/>
      <c r="AO24" s="70"/>
    </row>
    <row r="25" spans="1:41" ht="15" customHeight="1" thickBot="1">
      <c r="A25" s="43"/>
      <c r="B25" s="43"/>
      <c r="C25" s="43"/>
      <c r="D25" s="43"/>
      <c r="E25" s="43"/>
      <c r="L25" s="224"/>
      <c r="M25" s="70"/>
      <c r="N25" s="70"/>
      <c r="O25" s="183">
        <v>5</v>
      </c>
      <c r="P25" s="219"/>
      <c r="Q25" s="219"/>
      <c r="R25" s="219"/>
      <c r="S25" s="219"/>
      <c r="T25" s="219"/>
      <c r="U25" s="219"/>
      <c r="V25" s="219"/>
      <c r="W25" s="225"/>
      <c r="X25" s="75"/>
      <c r="Y25" s="75"/>
      <c r="Z25" s="75"/>
      <c r="AA25" s="75"/>
      <c r="AB25" s="75"/>
      <c r="AC25" s="75"/>
      <c r="AD25" s="75"/>
      <c r="AE25" s="75"/>
      <c r="AF25" s="222">
        <v>0</v>
      </c>
      <c r="AG25" s="70"/>
      <c r="AH25" s="70"/>
      <c r="AI25" s="203"/>
      <c r="AJ25" s="70"/>
      <c r="AK25" s="70"/>
      <c r="AL25" s="70"/>
      <c r="AM25" s="70"/>
      <c r="AN25" s="70"/>
      <c r="AO25" s="70"/>
    </row>
    <row r="26" spans="1:41" ht="15" customHeight="1">
      <c r="A26" s="153" t="s">
        <v>597</v>
      </c>
      <c r="B26" s="153"/>
      <c r="C26" s="153"/>
      <c r="D26" s="153"/>
      <c r="E26" s="153"/>
      <c r="F26" s="153"/>
      <c r="G26" s="153"/>
      <c r="H26" s="153"/>
      <c r="I26" s="153"/>
      <c r="J26" s="153"/>
      <c r="L26" s="224"/>
      <c r="M26" s="70"/>
      <c r="N26" s="70"/>
      <c r="O26" s="70"/>
      <c r="P26" s="68"/>
      <c r="Q26" s="70"/>
      <c r="R26" s="70"/>
      <c r="S26" s="70"/>
      <c r="T26" s="70"/>
      <c r="U26" s="70"/>
      <c r="V26" s="151" t="s">
        <v>680</v>
      </c>
      <c r="W26" s="151"/>
      <c r="X26" s="152"/>
      <c r="Y26" s="152"/>
      <c r="Z26" s="67"/>
      <c r="AA26" s="67"/>
      <c r="AB26" s="67"/>
      <c r="AC26" s="67"/>
      <c r="AD26" s="67"/>
      <c r="AE26" s="78"/>
      <c r="AF26" s="70"/>
      <c r="AG26" s="70"/>
      <c r="AH26" s="70"/>
      <c r="AI26" s="203"/>
      <c r="AJ26" s="70"/>
      <c r="AK26" s="70"/>
      <c r="AL26" s="70"/>
      <c r="AM26" s="70"/>
      <c r="AN26" s="70"/>
      <c r="AO26" s="70"/>
    </row>
    <row r="27" spans="5:42" ht="15" customHeight="1" thickBot="1">
      <c r="E27" s="183">
        <v>3</v>
      </c>
      <c r="J27" s="183">
        <v>2</v>
      </c>
      <c r="K27" s="226" t="s">
        <v>662</v>
      </c>
      <c r="L27" s="227" t="s">
        <v>663</v>
      </c>
      <c r="M27" s="228">
        <v>3</v>
      </c>
      <c r="N27" s="219"/>
      <c r="O27" s="219"/>
      <c r="P27" s="229"/>
      <c r="Q27" s="219"/>
      <c r="R27" s="230">
        <v>3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231">
        <v>1</v>
      </c>
      <c r="AD27" s="219"/>
      <c r="AE27" s="220"/>
      <c r="AF27" s="219"/>
      <c r="AG27" s="219"/>
      <c r="AH27" s="219"/>
      <c r="AI27" s="225"/>
      <c r="AJ27" s="75"/>
      <c r="AK27" s="75"/>
      <c r="AL27" s="75"/>
      <c r="AM27" s="75"/>
      <c r="AN27" s="75"/>
      <c r="AO27" s="75"/>
      <c r="AP27" s="222">
        <v>0</v>
      </c>
    </row>
    <row r="28" spans="3:44" ht="15" customHeight="1">
      <c r="C28" s="70"/>
      <c r="D28" s="70"/>
      <c r="E28" s="203"/>
      <c r="F28" s="67"/>
      <c r="G28" s="67"/>
      <c r="H28" s="67"/>
      <c r="I28" s="67"/>
      <c r="J28" s="152" t="s">
        <v>681</v>
      </c>
      <c r="K28" s="152"/>
      <c r="L28" s="151"/>
      <c r="M28" s="151"/>
      <c r="N28" s="70"/>
      <c r="O28" s="70"/>
      <c r="P28" s="70"/>
      <c r="Q28" s="203"/>
      <c r="AA28" s="70"/>
      <c r="AB28" s="70"/>
      <c r="AC28" s="203"/>
      <c r="AD28" s="70"/>
      <c r="AE28" s="70"/>
      <c r="AF28" s="70"/>
      <c r="AG28" s="70"/>
      <c r="AH28" s="151" t="s">
        <v>682</v>
      </c>
      <c r="AI28" s="151"/>
      <c r="AJ28" s="152"/>
      <c r="AK28" s="152"/>
      <c r="AL28" s="67"/>
      <c r="AM28" s="70"/>
      <c r="AN28" s="70"/>
      <c r="AO28" s="203"/>
      <c r="AP28" s="70"/>
      <c r="AQ28" s="70"/>
      <c r="AR28" s="70"/>
    </row>
    <row r="29" spans="2:45" ht="15" customHeight="1" thickBot="1">
      <c r="B29" s="183">
        <v>4</v>
      </c>
      <c r="C29" s="219"/>
      <c r="D29" s="219"/>
      <c r="E29" s="225"/>
      <c r="F29" s="70"/>
      <c r="G29" s="70"/>
      <c r="H29" s="70"/>
      <c r="I29" s="230">
        <v>0</v>
      </c>
      <c r="J29" s="70"/>
      <c r="K29" s="70"/>
      <c r="L29" s="70"/>
      <c r="M29" s="70"/>
      <c r="N29" s="231">
        <v>3</v>
      </c>
      <c r="O29" s="219"/>
      <c r="P29" s="232">
        <v>3</v>
      </c>
      <c r="Q29" s="233" t="s">
        <v>662</v>
      </c>
      <c r="R29" s="183" t="s">
        <v>663</v>
      </c>
      <c r="S29" s="222">
        <v>2</v>
      </c>
      <c r="U29" s="222">
        <v>3</v>
      </c>
      <c r="Z29" s="183">
        <v>3</v>
      </c>
      <c r="AA29" s="219"/>
      <c r="AB29" s="219"/>
      <c r="AC29" s="225"/>
      <c r="AD29" s="70"/>
      <c r="AE29" s="70"/>
      <c r="AF29" s="70"/>
      <c r="AG29" s="230">
        <v>2</v>
      </c>
      <c r="AH29" s="70"/>
      <c r="AI29" s="70"/>
      <c r="AJ29" s="70"/>
      <c r="AK29" s="70"/>
      <c r="AL29" s="183">
        <v>1</v>
      </c>
      <c r="AM29" s="219"/>
      <c r="AN29" s="219"/>
      <c r="AO29" s="225"/>
      <c r="AP29" s="70"/>
      <c r="AQ29" s="70"/>
      <c r="AR29" s="70"/>
      <c r="AS29" s="222">
        <v>0</v>
      </c>
    </row>
    <row r="30" spans="2:45" ht="15" customHeight="1">
      <c r="B30" s="203"/>
      <c r="C30" s="70"/>
      <c r="D30" s="151" t="s">
        <v>683</v>
      </c>
      <c r="E30" s="151"/>
      <c r="F30" s="152"/>
      <c r="G30" s="152"/>
      <c r="H30" s="78"/>
      <c r="I30" s="70"/>
      <c r="N30" s="203"/>
      <c r="O30" s="70"/>
      <c r="P30" s="151" t="s">
        <v>684</v>
      </c>
      <c r="Q30" s="151"/>
      <c r="R30" s="152"/>
      <c r="S30" s="152"/>
      <c r="T30" s="78"/>
      <c r="Z30" s="203"/>
      <c r="AA30" s="70"/>
      <c r="AB30" s="151" t="s">
        <v>685</v>
      </c>
      <c r="AC30" s="151"/>
      <c r="AD30" s="152"/>
      <c r="AE30" s="152"/>
      <c r="AF30" s="78"/>
      <c r="AG30" s="70"/>
      <c r="AL30" s="203"/>
      <c r="AM30" s="69"/>
      <c r="AN30" s="152" t="s">
        <v>686</v>
      </c>
      <c r="AO30" s="152"/>
      <c r="AP30" s="152"/>
      <c r="AQ30" s="152"/>
      <c r="AR30" s="78"/>
      <c r="AS30" s="70"/>
    </row>
    <row r="31" spans="2:45" ht="15" customHeight="1">
      <c r="B31" s="204"/>
      <c r="C31" s="70"/>
      <c r="D31" s="70"/>
      <c r="E31" s="70"/>
      <c r="F31" s="70"/>
      <c r="G31" s="70"/>
      <c r="H31" s="79"/>
      <c r="I31" s="75"/>
      <c r="N31" s="204"/>
      <c r="O31" s="70"/>
      <c r="P31" s="70"/>
      <c r="Q31" s="70"/>
      <c r="R31" s="70"/>
      <c r="S31" s="70"/>
      <c r="T31" s="79"/>
      <c r="Z31" s="204"/>
      <c r="AA31" s="70"/>
      <c r="AB31" s="70"/>
      <c r="AC31" s="70"/>
      <c r="AD31" s="70"/>
      <c r="AE31" s="70"/>
      <c r="AF31" s="79"/>
      <c r="AG31" s="75"/>
      <c r="AL31" s="204"/>
      <c r="AM31" s="68"/>
      <c r="AN31" s="70"/>
      <c r="AO31" s="70"/>
      <c r="AP31" s="70"/>
      <c r="AQ31" s="70"/>
      <c r="AR31" s="79"/>
      <c r="AS31" s="75"/>
    </row>
    <row r="32" spans="1:46" ht="15" customHeight="1">
      <c r="A32" s="108" t="s">
        <v>260</v>
      </c>
      <c r="B32" s="109"/>
      <c r="C32" s="109"/>
      <c r="D32" s="110"/>
      <c r="E32" s="58"/>
      <c r="F32" s="58"/>
      <c r="G32" s="108" t="s">
        <v>415</v>
      </c>
      <c r="H32" s="109"/>
      <c r="I32" s="109"/>
      <c r="J32" s="110"/>
      <c r="K32" s="58"/>
      <c r="L32" s="58"/>
      <c r="M32" s="108" t="s">
        <v>675</v>
      </c>
      <c r="N32" s="109"/>
      <c r="O32" s="109"/>
      <c r="P32" s="110"/>
      <c r="Q32" s="58"/>
      <c r="R32" s="58"/>
      <c r="S32" s="108" t="s">
        <v>335</v>
      </c>
      <c r="T32" s="109"/>
      <c r="U32" s="109"/>
      <c r="V32" s="110"/>
      <c r="W32" s="58"/>
      <c r="X32" s="58"/>
      <c r="Y32" s="108" t="s">
        <v>687</v>
      </c>
      <c r="Z32" s="109"/>
      <c r="AA32" s="109"/>
      <c r="AB32" s="110"/>
      <c r="AC32" s="58"/>
      <c r="AD32" s="58"/>
      <c r="AE32" s="108" t="s">
        <v>458</v>
      </c>
      <c r="AF32" s="109"/>
      <c r="AG32" s="109"/>
      <c r="AH32" s="110"/>
      <c r="AI32" s="58"/>
      <c r="AJ32" s="58"/>
      <c r="AK32" s="108" t="s">
        <v>688</v>
      </c>
      <c r="AL32" s="109"/>
      <c r="AM32" s="109"/>
      <c r="AN32" s="110"/>
      <c r="AO32" s="58"/>
      <c r="AP32" s="58"/>
      <c r="AQ32" s="108" t="s">
        <v>399</v>
      </c>
      <c r="AR32" s="109"/>
      <c r="AS32" s="109"/>
      <c r="AT32" s="110"/>
    </row>
    <row r="33" spans="1:46" ht="15" customHeight="1">
      <c r="A33" s="94" t="s">
        <v>689</v>
      </c>
      <c r="B33" s="94"/>
      <c r="C33" s="94"/>
      <c r="D33" s="94"/>
      <c r="E33" s="57"/>
      <c r="F33" s="57"/>
      <c r="G33" s="94" t="s">
        <v>690</v>
      </c>
      <c r="H33" s="94"/>
      <c r="I33" s="94"/>
      <c r="J33" s="94"/>
      <c r="K33" s="57"/>
      <c r="L33" s="57"/>
      <c r="M33" s="94" t="s">
        <v>691</v>
      </c>
      <c r="N33" s="94"/>
      <c r="O33" s="94"/>
      <c r="P33" s="94"/>
      <c r="Q33" s="57"/>
      <c r="R33" s="57"/>
      <c r="S33" s="94" t="s">
        <v>692</v>
      </c>
      <c r="T33" s="94"/>
      <c r="U33" s="94"/>
      <c r="V33" s="94"/>
      <c r="W33" s="57"/>
      <c r="X33" s="57"/>
      <c r="Y33" s="94" t="s">
        <v>606</v>
      </c>
      <c r="Z33" s="94"/>
      <c r="AA33" s="94"/>
      <c r="AB33" s="94"/>
      <c r="AC33" s="57"/>
      <c r="AD33" s="57"/>
      <c r="AE33" s="94" t="s">
        <v>607</v>
      </c>
      <c r="AF33" s="94"/>
      <c r="AG33" s="94"/>
      <c r="AH33" s="94"/>
      <c r="AI33" s="57"/>
      <c r="AJ33" s="57"/>
      <c r="AK33" s="94" t="s">
        <v>693</v>
      </c>
      <c r="AL33" s="94"/>
      <c r="AM33" s="94"/>
      <c r="AN33" s="94"/>
      <c r="AO33" s="57"/>
      <c r="AP33" s="57"/>
      <c r="AQ33" s="94" t="s">
        <v>694</v>
      </c>
      <c r="AR33" s="94"/>
      <c r="AS33" s="94"/>
      <c r="AT33" s="94"/>
    </row>
    <row r="34" spans="6:41" ht="15" customHeight="1" thickBot="1">
      <c r="F34" s="76"/>
      <c r="G34" s="75"/>
      <c r="H34" s="75"/>
      <c r="I34" s="75"/>
      <c r="J34" s="150" t="s">
        <v>695</v>
      </c>
      <c r="K34" s="150"/>
      <c r="L34" s="151"/>
      <c r="M34" s="151"/>
      <c r="N34" s="70"/>
      <c r="O34" s="70"/>
      <c r="P34" s="70"/>
      <c r="Q34" s="225"/>
      <c r="R34" s="70"/>
      <c r="AC34" s="70"/>
      <c r="AD34" s="76"/>
      <c r="AE34" s="75"/>
      <c r="AF34" s="75"/>
      <c r="AG34" s="75"/>
      <c r="AH34" s="150" t="s">
        <v>696</v>
      </c>
      <c r="AI34" s="150"/>
      <c r="AJ34" s="151"/>
      <c r="AK34" s="151"/>
      <c r="AL34" s="70"/>
      <c r="AM34" s="70"/>
      <c r="AN34" s="70"/>
      <c r="AO34" s="225"/>
    </row>
    <row r="35" spans="5:42" ht="15" customHeight="1">
      <c r="E35" s="234">
        <v>1</v>
      </c>
      <c r="J35" s="183">
        <v>2</v>
      </c>
      <c r="K35" s="226" t="s">
        <v>662</v>
      </c>
      <c r="L35" s="235" t="s">
        <v>663</v>
      </c>
      <c r="M35" s="236">
        <v>3</v>
      </c>
      <c r="N35" s="199"/>
      <c r="O35" s="199"/>
      <c r="P35" s="199"/>
      <c r="Q35" s="199"/>
      <c r="R35" s="74">
        <v>1</v>
      </c>
      <c r="AC35" s="183">
        <v>2</v>
      </c>
      <c r="AD35" s="70"/>
      <c r="AE35" s="70"/>
      <c r="AF35" s="70"/>
      <c r="AG35" s="70"/>
      <c r="AH35" s="70"/>
      <c r="AI35" s="70"/>
      <c r="AJ35" s="237"/>
      <c r="AK35" s="199"/>
      <c r="AL35" s="199"/>
      <c r="AM35" s="199"/>
      <c r="AN35" s="199"/>
      <c r="AO35" s="199"/>
      <c r="AP35" s="222">
        <v>3</v>
      </c>
    </row>
    <row r="36" spans="10:37" ht="15" customHeight="1">
      <c r="J36" s="108" t="s">
        <v>335</v>
      </c>
      <c r="K36" s="109"/>
      <c r="L36" s="109"/>
      <c r="M36" s="110"/>
      <c r="AH36" s="108" t="s">
        <v>399</v>
      </c>
      <c r="AI36" s="109"/>
      <c r="AJ36" s="109"/>
      <c r="AK36" s="110"/>
    </row>
  </sheetData>
  <sheetProtection/>
  <mergeCells count="72">
    <mergeCell ref="J34:M34"/>
    <mergeCell ref="AH34:AK34"/>
    <mergeCell ref="J36:M36"/>
    <mergeCell ref="AH36:AK36"/>
    <mergeCell ref="AK32:AN32"/>
    <mergeCell ref="AQ32:AT32"/>
    <mergeCell ref="A33:D33"/>
    <mergeCell ref="G33:J33"/>
    <mergeCell ref="M33:P33"/>
    <mergeCell ref="S33:V33"/>
    <mergeCell ref="Y33:AB33"/>
    <mergeCell ref="AE33:AH33"/>
    <mergeCell ref="AK33:AN33"/>
    <mergeCell ref="AQ33:AT33"/>
    <mergeCell ref="D30:G30"/>
    <mergeCell ref="P30:S30"/>
    <mergeCell ref="AB30:AE30"/>
    <mergeCell ref="AN30:AQ30"/>
    <mergeCell ref="A32:D32"/>
    <mergeCell ref="G32:J32"/>
    <mergeCell ref="M32:P32"/>
    <mergeCell ref="S32:V32"/>
    <mergeCell ref="Y32:AB32"/>
    <mergeCell ref="AE32:AH32"/>
    <mergeCell ref="V23:Y23"/>
    <mergeCell ref="V24:Y24"/>
    <mergeCell ref="A26:J26"/>
    <mergeCell ref="V26:Y26"/>
    <mergeCell ref="J28:M28"/>
    <mergeCell ref="AH28:AK28"/>
    <mergeCell ref="B18:D18"/>
    <mergeCell ref="B19:D19"/>
    <mergeCell ref="Q19:T19"/>
    <mergeCell ref="V19:Y20"/>
    <mergeCell ref="AE19:AH20"/>
    <mergeCell ref="AJ19:AM19"/>
    <mergeCell ref="Q20:T20"/>
    <mergeCell ref="AJ20:AM20"/>
    <mergeCell ref="A13:J13"/>
    <mergeCell ref="V13:Y13"/>
    <mergeCell ref="V15:Y15"/>
    <mergeCell ref="B16:D16"/>
    <mergeCell ref="V16:Y16"/>
    <mergeCell ref="B17:D17"/>
    <mergeCell ref="D9:G9"/>
    <mergeCell ref="P9:S9"/>
    <mergeCell ref="AB9:AE9"/>
    <mergeCell ref="AN9:AQ9"/>
    <mergeCell ref="J11:M11"/>
    <mergeCell ref="AH11:AK11"/>
    <mergeCell ref="AK6:AN6"/>
    <mergeCell ref="AQ6:AT6"/>
    <mergeCell ref="A7:D7"/>
    <mergeCell ref="G7:J7"/>
    <mergeCell ref="M7:P7"/>
    <mergeCell ref="S7:V7"/>
    <mergeCell ref="Y7:AB7"/>
    <mergeCell ref="AE7:AH7"/>
    <mergeCell ref="AK7:AN7"/>
    <mergeCell ref="AQ7:AT7"/>
    <mergeCell ref="A6:D6"/>
    <mergeCell ref="G6:J6"/>
    <mergeCell ref="M6:P6"/>
    <mergeCell ref="S6:V6"/>
    <mergeCell ref="Y6:AB6"/>
    <mergeCell ref="AE6:AH6"/>
    <mergeCell ref="A1:AT1"/>
    <mergeCell ref="A2:AT2"/>
    <mergeCell ref="J3:M3"/>
    <mergeCell ref="AH3:AK3"/>
    <mergeCell ref="J5:M5"/>
    <mergeCell ref="AH5:AK5"/>
  </mergeCells>
  <printOptions/>
  <pageMargins left="0.54" right="0.13" top="0.49" bottom="0.6" header="0.29" footer="0.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K2f</cp:lastModifiedBy>
  <cp:lastPrinted>2015-03-27T07:51:08Z</cp:lastPrinted>
  <dcterms:created xsi:type="dcterms:W3CDTF">1997-01-08T22:48:59Z</dcterms:created>
  <dcterms:modified xsi:type="dcterms:W3CDTF">2015-03-29T11:55:22Z</dcterms:modified>
  <cp:category/>
  <cp:version/>
  <cp:contentType/>
  <cp:contentStatus/>
</cp:coreProperties>
</file>